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ena.trebusak\Documents\Članki\Gale\"/>
    </mc:Choice>
  </mc:AlternateContent>
  <xr:revisionPtr revIDLastSave="0" documentId="8_{66861511-E844-4DCD-BBF0-841A20547D85}" xr6:coauthVersionLast="47" xr6:coauthVersionMax="47" xr10:uidLastSave="{00000000-0000-0000-0000-000000000000}"/>
  <bookViews>
    <workbookView xWindow="585" yWindow="810" windowWidth="28215" windowHeight="15390" xr2:uid="{00000000-000D-0000-FFFF-FFFF00000000}"/>
  </bookViews>
  <sheets>
    <sheet name="Rossmoos_Stambachgraben" sheetId="1" r:id="rId1"/>
    <sheet name="Fonsjoch Kossen" sheetId="7" r:id="rId2"/>
    <sheet name="Fonsjoch Kendlbach" sheetId="3" r:id="rId3"/>
    <sheet name="Thälerergraben" sheetId="4" r:id="rId4"/>
    <sheet name="Schlossgraben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47" i="2" l="1"/>
  <c r="BB47" i="2"/>
  <c r="BC47" i="2"/>
  <c r="BD47" i="2"/>
  <c r="BF47" i="2"/>
  <c r="BA46" i="2"/>
  <c r="BB46" i="2"/>
  <c r="BC46" i="2"/>
  <c r="BD46" i="2"/>
  <c r="BF46" i="2"/>
  <c r="BA45" i="2"/>
  <c r="BB45" i="2"/>
  <c r="BC45" i="2"/>
  <c r="BD45" i="2"/>
  <c r="BF45" i="2"/>
  <c r="AT47" i="2"/>
  <c r="AU47" i="2"/>
  <c r="AT46" i="2"/>
  <c r="AU46" i="2"/>
  <c r="AT45" i="2"/>
  <c r="AU45" i="2"/>
  <c r="AS47" i="2"/>
  <c r="AS46" i="2"/>
  <c r="AS45" i="2"/>
  <c r="AU31" i="4"/>
  <c r="AU30" i="4"/>
  <c r="AU29" i="4"/>
  <c r="AU28" i="3"/>
  <c r="AU27" i="3"/>
  <c r="AU26" i="3"/>
  <c r="AU14" i="7"/>
  <c r="AU13" i="7"/>
  <c r="AU12" i="7"/>
  <c r="AU81" i="1"/>
  <c r="AU80" i="1"/>
  <c r="AU79" i="1"/>
  <c r="BT28" i="3"/>
  <c r="BP28" i="3"/>
  <c r="BJ14" i="7"/>
  <c r="AT14" i="7"/>
  <c r="AR11" i="3"/>
  <c r="BF14" i="7"/>
  <c r="BD14" i="7"/>
  <c r="BC14" i="7"/>
  <c r="BB14" i="7"/>
  <c r="BA14" i="7"/>
  <c r="AS14" i="7"/>
  <c r="BF13" i="7"/>
  <c r="BD13" i="7"/>
  <c r="BC13" i="7"/>
  <c r="BB13" i="7"/>
  <c r="BA13" i="7"/>
  <c r="AT13" i="7"/>
  <c r="AS13" i="7"/>
  <c r="BF12" i="7"/>
  <c r="BD12" i="7"/>
  <c r="BC12" i="7"/>
  <c r="BB12" i="7"/>
  <c r="BA12" i="7"/>
  <c r="AT12" i="7"/>
  <c r="AS12" i="7"/>
  <c r="AN10" i="7"/>
  <c r="S10" i="7"/>
  <c r="O10" i="7"/>
  <c r="AR3" i="7"/>
  <c r="AB11" i="7" s="1"/>
  <c r="AR2" i="7"/>
  <c r="AM10" i="7" s="1"/>
  <c r="BV10" i="7" s="1"/>
  <c r="X10" i="7" l="1"/>
  <c r="AA10" i="7"/>
  <c r="AA12" i="7" s="1"/>
  <c r="F10" i="7"/>
  <c r="BK10" i="7" s="1"/>
  <c r="AF10" i="7"/>
  <c r="J10" i="7"/>
  <c r="BL10" i="7" s="1"/>
  <c r="AK10" i="7"/>
  <c r="BW10" i="7" s="1"/>
  <c r="AD11" i="7"/>
  <c r="H10" i="7"/>
  <c r="P10" i="7"/>
  <c r="Y10" i="7"/>
  <c r="AG10" i="7"/>
  <c r="AG12" i="7" s="1"/>
  <c r="AP10" i="7"/>
  <c r="L11" i="7"/>
  <c r="AL11" i="7"/>
  <c r="J11" i="7"/>
  <c r="I10" i="7"/>
  <c r="R10" i="7"/>
  <c r="Z10" i="7"/>
  <c r="BX10" i="7" s="1"/>
  <c r="BX14" i="7" s="1"/>
  <c r="AH10" i="7"/>
  <c r="T11" i="7"/>
  <c r="AM11" i="7"/>
  <c r="BV11" i="7" s="1"/>
  <c r="BV12" i="7" s="1"/>
  <c r="L10" i="7"/>
  <c r="T10" i="7"/>
  <c r="BM10" i="7" s="1"/>
  <c r="AD10" i="7"/>
  <c r="AD12" i="7" s="1"/>
  <c r="AL10" i="7"/>
  <c r="AA11" i="7"/>
  <c r="U11" i="7"/>
  <c r="M10" i="7"/>
  <c r="V10" i="7"/>
  <c r="AE10" i="7"/>
  <c r="I11" i="7"/>
  <c r="AQ11" i="7"/>
  <c r="AK11" i="7"/>
  <c r="BW11" i="7" s="1"/>
  <c r="AE11" i="7"/>
  <c r="Y11" i="7"/>
  <c r="S11" i="7"/>
  <c r="M11" i="7"/>
  <c r="G11" i="7"/>
  <c r="BJ11" i="7" s="1"/>
  <c r="AO11" i="7"/>
  <c r="BN11" i="7" s="1"/>
  <c r="AI11" i="7"/>
  <c r="AC11" i="7"/>
  <c r="W11" i="7"/>
  <c r="BQ11" i="7" s="1"/>
  <c r="Q11" i="7"/>
  <c r="K11" i="7"/>
  <c r="AH11" i="7"/>
  <c r="Z11" i="7"/>
  <c r="BX11" i="7" s="1"/>
  <c r="P11" i="7"/>
  <c r="H11" i="7"/>
  <c r="AP11" i="7"/>
  <c r="AG11" i="7"/>
  <c r="X11" i="7"/>
  <c r="BS11" i="7" s="1"/>
  <c r="O11" i="7"/>
  <c r="O12" i="7" s="1"/>
  <c r="F11" i="7"/>
  <c r="F12" i="7" s="1"/>
  <c r="AN11" i="7"/>
  <c r="AN12" i="7" s="1"/>
  <c r="AF11" i="7"/>
  <c r="V11" i="7"/>
  <c r="N11" i="7"/>
  <c r="BS10" i="7"/>
  <c r="R11" i="7"/>
  <c r="AJ11" i="7"/>
  <c r="M12" i="7"/>
  <c r="AL12" i="7"/>
  <c r="AH12" i="7"/>
  <c r="AO10" i="7"/>
  <c r="AI10" i="7"/>
  <c r="AC10" i="7"/>
  <c r="W10" i="7"/>
  <c r="Q10" i="7"/>
  <c r="K10" i="7"/>
  <c r="G10" i="7"/>
  <c r="N10" i="7"/>
  <c r="U10" i="7"/>
  <c r="AB10" i="7"/>
  <c r="BR10" i="7" s="1"/>
  <c r="AJ10" i="7"/>
  <c r="AQ10" i="7"/>
  <c r="I12" i="7"/>
  <c r="AT51" i="2"/>
  <c r="AU51" i="2"/>
  <c r="BA51" i="2"/>
  <c r="BB51" i="2"/>
  <c r="BC51" i="2"/>
  <c r="BD51" i="2"/>
  <c r="BF51" i="2"/>
  <c r="AT50" i="2"/>
  <c r="AU50" i="2"/>
  <c r="BA50" i="2"/>
  <c r="BB50" i="2"/>
  <c r="BC50" i="2"/>
  <c r="BD50" i="2"/>
  <c r="BF50" i="2"/>
  <c r="AT49" i="2"/>
  <c r="AU49" i="2"/>
  <c r="BA49" i="2"/>
  <c r="BB49" i="2"/>
  <c r="BC49" i="2"/>
  <c r="BD49" i="2"/>
  <c r="BF49" i="2"/>
  <c r="AS51" i="2"/>
  <c r="AS50" i="2"/>
  <c r="AS49" i="2"/>
  <c r="BA31" i="4"/>
  <c r="BB31" i="4"/>
  <c r="BC31" i="4"/>
  <c r="BD31" i="4"/>
  <c r="BF31" i="4"/>
  <c r="BA30" i="4"/>
  <c r="BB30" i="4"/>
  <c r="BC30" i="4"/>
  <c r="BD30" i="4"/>
  <c r="BF30" i="4"/>
  <c r="BA29" i="4"/>
  <c r="BB29" i="4"/>
  <c r="BC29" i="4"/>
  <c r="BD29" i="4"/>
  <c r="BF29" i="4"/>
  <c r="AT31" i="4"/>
  <c r="AT30" i="4"/>
  <c r="AT29" i="4"/>
  <c r="AS31" i="4"/>
  <c r="AS30" i="4"/>
  <c r="AS29" i="4"/>
  <c r="BA28" i="3"/>
  <c r="BB28" i="3"/>
  <c r="BC28" i="3"/>
  <c r="BD28" i="3"/>
  <c r="BF28" i="3"/>
  <c r="BA27" i="3"/>
  <c r="BB27" i="3"/>
  <c r="BC27" i="3"/>
  <c r="BD27" i="3"/>
  <c r="BF27" i="3"/>
  <c r="BA26" i="3"/>
  <c r="BB26" i="3"/>
  <c r="BC26" i="3"/>
  <c r="BD26" i="3"/>
  <c r="BF26" i="3"/>
  <c r="AS28" i="3"/>
  <c r="AS27" i="3"/>
  <c r="AT26" i="3"/>
  <c r="AS26" i="3"/>
  <c r="AT28" i="3"/>
  <c r="AT27" i="3"/>
  <c r="BB79" i="1"/>
  <c r="BC79" i="1"/>
  <c r="BD79" i="1"/>
  <c r="BF79" i="1"/>
  <c r="BB80" i="1"/>
  <c r="BC80" i="1"/>
  <c r="BD80" i="1"/>
  <c r="BF80" i="1"/>
  <c r="BB81" i="1"/>
  <c r="BC81" i="1"/>
  <c r="BD81" i="1"/>
  <c r="BF81" i="1"/>
  <c r="BA81" i="1"/>
  <c r="BA80" i="1"/>
  <c r="BA79" i="1"/>
  <c r="AT79" i="1"/>
  <c r="AT80" i="1"/>
  <c r="AT81" i="1"/>
  <c r="AS81" i="1"/>
  <c r="AS80" i="1"/>
  <c r="AS79" i="1"/>
  <c r="BW27" i="4"/>
  <c r="AM30" i="2"/>
  <c r="AL25" i="4"/>
  <c r="AL26" i="4"/>
  <c r="AL28" i="4"/>
  <c r="AN18" i="4"/>
  <c r="AR2" i="4"/>
  <c r="AK18" i="4" s="1"/>
  <c r="AR3" i="2"/>
  <c r="AQ27" i="2" s="1"/>
  <c r="AR4" i="2"/>
  <c r="AC28" i="2" s="1"/>
  <c r="BV28" i="2" s="1"/>
  <c r="AR5" i="2"/>
  <c r="AK29" i="2" s="1"/>
  <c r="AR6" i="2"/>
  <c r="AO30" i="2" s="1"/>
  <c r="BN30" i="2" s="1"/>
  <c r="AR7" i="2"/>
  <c r="AQ31" i="2" s="1"/>
  <c r="AR8" i="2"/>
  <c r="AK32" i="2" s="1"/>
  <c r="AR9" i="2"/>
  <c r="AI33" i="2" s="1"/>
  <c r="AR10" i="2"/>
  <c r="AD34" i="2" s="1"/>
  <c r="AR11" i="2"/>
  <c r="AL35" i="2" s="1"/>
  <c r="BW35" i="2" s="1"/>
  <c r="AR12" i="2"/>
  <c r="AP36" i="2" s="1"/>
  <c r="AR13" i="2"/>
  <c r="AB37" i="2" s="1"/>
  <c r="AR14" i="2"/>
  <c r="AJ38" i="2" s="1"/>
  <c r="AR15" i="2"/>
  <c r="AN39" i="2" s="1"/>
  <c r="AR16" i="2"/>
  <c r="Z40" i="2" s="1"/>
  <c r="BX40" i="2" s="1"/>
  <c r="AR17" i="2"/>
  <c r="AQ41" i="2" s="1"/>
  <c r="AR18" i="2"/>
  <c r="AK42" i="2" s="1"/>
  <c r="AR19" i="2"/>
  <c r="AF43" i="2" s="1"/>
  <c r="AR20" i="2"/>
  <c r="AO44" i="2" s="1"/>
  <c r="BN44" i="2" s="1"/>
  <c r="AR2" i="2"/>
  <c r="AQ26" i="2" s="1"/>
  <c r="AR4" i="4"/>
  <c r="AN20" i="4" s="1"/>
  <c r="AR5" i="4"/>
  <c r="AI21" i="4" s="1"/>
  <c r="AR6" i="4"/>
  <c r="AQ22" i="4" s="1"/>
  <c r="AR7" i="4"/>
  <c r="AM23" i="4" s="1"/>
  <c r="BV23" i="4" s="1"/>
  <c r="AR8" i="4"/>
  <c r="AH24" i="4" s="1"/>
  <c r="AR9" i="4"/>
  <c r="AP25" i="4" s="1"/>
  <c r="AR10" i="4"/>
  <c r="AP26" i="4" s="1"/>
  <c r="AR11" i="4"/>
  <c r="AK27" i="4" s="1"/>
  <c r="AR12" i="4"/>
  <c r="AG28" i="4" s="1"/>
  <c r="AR3" i="4"/>
  <c r="AP19" i="4" s="1"/>
  <c r="AR2" i="3"/>
  <c r="AN17" i="3" s="1"/>
  <c r="AR3" i="3"/>
  <c r="AM18" i="3" s="1"/>
  <c r="BV18" i="3" s="1"/>
  <c r="AR4" i="3"/>
  <c r="AK19" i="3" s="1"/>
  <c r="BW19" i="3" s="1"/>
  <c r="AR5" i="3"/>
  <c r="AQ20" i="3" s="1"/>
  <c r="AR6" i="3"/>
  <c r="AJ21" i="3" s="1"/>
  <c r="AR7" i="3"/>
  <c r="V22" i="3" s="1"/>
  <c r="AR8" i="3"/>
  <c r="AI23" i="3" s="1"/>
  <c r="AR9" i="3"/>
  <c r="AH24" i="3" s="1"/>
  <c r="AR10" i="3"/>
  <c r="AG25" i="3" s="1"/>
  <c r="AR3" i="1"/>
  <c r="H44" i="1" s="1"/>
  <c r="AR4" i="1"/>
  <c r="AN45" i="1" s="1"/>
  <c r="AR5" i="1"/>
  <c r="Y46" i="1" s="1"/>
  <c r="AR6" i="1"/>
  <c r="AK47" i="1" s="1"/>
  <c r="BX47" i="1" s="1"/>
  <c r="AR7" i="1"/>
  <c r="W48" i="1" s="1"/>
  <c r="BR48" i="1" s="1"/>
  <c r="AR8" i="1"/>
  <c r="V49" i="1" s="1"/>
  <c r="AR9" i="1"/>
  <c r="I50" i="1" s="1"/>
  <c r="AR10" i="1"/>
  <c r="M51" i="1" s="1"/>
  <c r="AR11" i="1"/>
  <c r="V52" i="1" s="1"/>
  <c r="AR12" i="1"/>
  <c r="AD53" i="1" s="1"/>
  <c r="AR13" i="1"/>
  <c r="AD54" i="1" s="1"/>
  <c r="AR14" i="1"/>
  <c r="AO55" i="1" s="1"/>
  <c r="BO55" i="1" s="1"/>
  <c r="AR15" i="1"/>
  <c r="AO56" i="1" s="1"/>
  <c r="BO56" i="1" s="1"/>
  <c r="AR16" i="1"/>
  <c r="AQ57" i="1" s="1"/>
  <c r="AR17" i="1"/>
  <c r="G58" i="1" s="1"/>
  <c r="BK58" i="1" s="1"/>
  <c r="AR18" i="1"/>
  <c r="M59" i="1" s="1"/>
  <c r="AR19" i="1"/>
  <c r="F60" i="1" s="1"/>
  <c r="BL60" i="1" s="1"/>
  <c r="AR20" i="1"/>
  <c r="O61" i="1" s="1"/>
  <c r="AR21" i="1"/>
  <c r="F62" i="1" s="1"/>
  <c r="BL62" i="1" s="1"/>
  <c r="AR22" i="1"/>
  <c r="T63" i="1" s="1"/>
  <c r="AR23" i="1"/>
  <c r="I64" i="1" s="1"/>
  <c r="AR24" i="1"/>
  <c r="U65" i="1" s="1"/>
  <c r="AR25" i="1"/>
  <c r="F66" i="1" s="1"/>
  <c r="BL66" i="1" s="1"/>
  <c r="AR26" i="1"/>
  <c r="AB67" i="1" s="1"/>
  <c r="AR27" i="1"/>
  <c r="T68" i="1" s="1"/>
  <c r="AR28" i="1"/>
  <c r="AM69" i="1" s="1"/>
  <c r="BW69" i="1" s="1"/>
  <c r="AR29" i="1"/>
  <c r="Y70" i="1" s="1"/>
  <c r="AR30" i="1"/>
  <c r="L71" i="1" s="1"/>
  <c r="AR31" i="1"/>
  <c r="R72" i="1" s="1"/>
  <c r="AR32" i="1"/>
  <c r="L73" i="1" s="1"/>
  <c r="AR33" i="1"/>
  <c r="I74" i="1" s="1"/>
  <c r="AR34" i="1"/>
  <c r="AG75" i="1" s="1"/>
  <c r="AR35" i="1"/>
  <c r="Q76" i="1" s="1"/>
  <c r="AR36" i="1"/>
  <c r="F77" i="1" s="1"/>
  <c r="BL77" i="1" s="1"/>
  <c r="AR37" i="1"/>
  <c r="AC78" i="1" s="1"/>
  <c r="AR2" i="1"/>
  <c r="AI43" i="1" s="1"/>
  <c r="K42" i="2" l="1"/>
  <c r="AO18" i="4"/>
  <c r="N18" i="4"/>
  <c r="Z18" i="4"/>
  <c r="AL21" i="4"/>
  <c r="T18" i="4"/>
  <c r="AL23" i="4"/>
  <c r="AA18" i="4"/>
  <c r="AL19" i="4"/>
  <c r="O18" i="4"/>
  <c r="AB18" i="4"/>
  <c r="AF18" i="4"/>
  <c r="AL18" i="4"/>
  <c r="AM18" i="4"/>
  <c r="BW18" i="4"/>
  <c r="BW30" i="4" s="1"/>
  <c r="P21" i="4"/>
  <c r="H18" i="4"/>
  <c r="P18" i="4"/>
  <c r="AL78" i="1"/>
  <c r="AL75" i="1"/>
  <c r="AL67" i="1"/>
  <c r="AL63" i="1"/>
  <c r="AL46" i="1"/>
  <c r="AL55" i="1"/>
  <c r="AL56" i="1"/>
  <c r="AL53" i="1"/>
  <c r="AL77" i="1"/>
  <c r="AL49" i="1"/>
  <c r="AL47" i="1"/>
  <c r="AL50" i="1"/>
  <c r="AL71" i="1"/>
  <c r="AL70" i="1"/>
  <c r="AL69" i="1"/>
  <c r="AL62" i="1"/>
  <c r="AL25" i="3"/>
  <c r="J12" i="7"/>
  <c r="BP10" i="7"/>
  <c r="BP14" i="7" s="1"/>
  <c r="BL11" i="7"/>
  <c r="BL12" i="7" s="1"/>
  <c r="BM11" i="7"/>
  <c r="T12" i="7"/>
  <c r="R12" i="7"/>
  <c r="AW11" i="7"/>
  <c r="AP12" i="7"/>
  <c r="V12" i="7"/>
  <c r="AF12" i="7"/>
  <c r="BV14" i="7"/>
  <c r="BX13" i="7"/>
  <c r="BU11" i="7"/>
  <c r="AE12" i="7"/>
  <c r="Z12" i="7"/>
  <c r="G12" i="7"/>
  <c r="AV10" i="7"/>
  <c r="AR10" i="7"/>
  <c r="BJ10" i="7"/>
  <c r="BQ10" i="7"/>
  <c r="W12" i="7"/>
  <c r="BW12" i="7"/>
  <c r="BW14" i="7"/>
  <c r="BW13" i="7"/>
  <c r="L12" i="7"/>
  <c r="BL14" i="7"/>
  <c r="AQ12" i="7"/>
  <c r="BT10" i="7"/>
  <c r="BE10" i="7"/>
  <c r="AY10" i="7"/>
  <c r="AC12" i="7"/>
  <c r="BX12" i="7"/>
  <c r="S12" i="7"/>
  <c r="BM13" i="7"/>
  <c r="AM12" i="7"/>
  <c r="BK11" i="7"/>
  <c r="AR11" i="7"/>
  <c r="AV11" i="7"/>
  <c r="BP11" i="7"/>
  <c r="BT11" i="7"/>
  <c r="BE11" i="7"/>
  <c r="AY11" i="7"/>
  <c r="BR11" i="7"/>
  <c r="AX11" i="7"/>
  <c r="P12" i="7"/>
  <c r="AJ12" i="7"/>
  <c r="AI12" i="7"/>
  <c r="BU10" i="7"/>
  <c r="BR14" i="7"/>
  <c r="H12" i="7"/>
  <c r="AB12" i="7"/>
  <c r="BN10" i="7"/>
  <c r="AO12" i="7"/>
  <c r="BS13" i="7"/>
  <c r="BS14" i="7"/>
  <c r="BS12" i="7"/>
  <c r="AX10" i="7"/>
  <c r="BL13" i="7"/>
  <c r="X12" i="7"/>
  <c r="BR13" i="7"/>
  <c r="U12" i="7"/>
  <c r="AW10" i="7"/>
  <c r="K12" i="7"/>
  <c r="BO10" i="7"/>
  <c r="BV13" i="7"/>
  <c r="BO11" i="7"/>
  <c r="N12" i="7"/>
  <c r="Q12" i="7"/>
  <c r="AK12" i="7"/>
  <c r="Y12" i="7"/>
  <c r="BQ55" i="2"/>
  <c r="BS55" i="2"/>
  <c r="BV54" i="2"/>
  <c r="AM36" i="2"/>
  <c r="AM31" i="2"/>
  <c r="AM28" i="2"/>
  <c r="S43" i="2"/>
  <c r="BM43" i="2" s="1"/>
  <c r="AM44" i="2"/>
  <c r="AM35" i="2"/>
  <c r="S30" i="2"/>
  <c r="AM43" i="2"/>
  <c r="AM32" i="2"/>
  <c r="AF28" i="2"/>
  <c r="AM41" i="2"/>
  <c r="AM38" i="2"/>
  <c r="AM37" i="2"/>
  <c r="AM29" i="2"/>
  <c r="K24" i="3"/>
  <c r="AN24" i="3"/>
  <c r="M24" i="3"/>
  <c r="AL24" i="3"/>
  <c r="M23" i="3"/>
  <c r="AL23" i="3"/>
  <c r="X23" i="3"/>
  <c r="BS23" i="3" s="1"/>
  <c r="AL22" i="3"/>
  <c r="AB23" i="3"/>
  <c r="AL20" i="3"/>
  <c r="AM42" i="2"/>
  <c r="AA42" i="2"/>
  <c r="AM39" i="2"/>
  <c r="AM34" i="2"/>
  <c r="AM33" i="2"/>
  <c r="AM27" i="2"/>
  <c r="AM26" i="2"/>
  <c r="AM40" i="2"/>
  <c r="AL24" i="4"/>
  <c r="AL22" i="4"/>
  <c r="H22" i="4"/>
  <c r="AL20" i="4"/>
  <c r="H20" i="4"/>
  <c r="L20" i="4"/>
  <c r="AL27" i="4"/>
  <c r="AM21" i="3"/>
  <c r="BV21" i="3" s="1"/>
  <c r="AL21" i="3"/>
  <c r="M21" i="3"/>
  <c r="AC19" i="3"/>
  <c r="F19" i="3"/>
  <c r="BK19" i="3" s="1"/>
  <c r="P19" i="3"/>
  <c r="AL19" i="3"/>
  <c r="Q19" i="3"/>
  <c r="AA19" i="3"/>
  <c r="AL18" i="3"/>
  <c r="H17" i="3"/>
  <c r="AL17" i="3"/>
  <c r="AL76" i="1"/>
  <c r="AL74" i="1"/>
  <c r="AL73" i="1"/>
  <c r="AL72" i="1"/>
  <c r="AL68" i="1"/>
  <c r="AL66" i="1"/>
  <c r="AL65" i="1"/>
  <c r="AL64" i="1"/>
  <c r="AL61" i="1"/>
  <c r="AL60" i="1"/>
  <c r="AL59" i="1"/>
  <c r="AL58" i="1"/>
  <c r="AL57" i="1"/>
  <c r="AL54" i="1"/>
  <c r="AL52" i="1"/>
  <c r="AL51" i="1"/>
  <c r="AL48" i="1"/>
  <c r="AL45" i="1"/>
  <c r="AL44" i="1"/>
  <c r="AL43" i="1"/>
  <c r="AA30" i="2"/>
  <c r="AF41" i="2"/>
  <c r="AI43" i="2"/>
  <c r="AK40" i="2"/>
  <c r="AI31" i="2"/>
  <c r="H40" i="2"/>
  <c r="BL40" i="2" s="1"/>
  <c r="M27" i="2"/>
  <c r="H26" i="2"/>
  <c r="N33" i="2"/>
  <c r="S26" i="2"/>
  <c r="Q33" i="2"/>
  <c r="AD44" i="2"/>
  <c r="AE26" i="2"/>
  <c r="R39" i="2"/>
  <c r="AD33" i="2"/>
  <c r="H27" i="2"/>
  <c r="AQ39" i="2"/>
  <c r="K30" i="2"/>
  <c r="X42" i="2"/>
  <c r="BS42" i="2" s="1"/>
  <c r="AK28" i="2"/>
  <c r="T35" i="2"/>
  <c r="V44" i="2"/>
  <c r="V33" i="2"/>
  <c r="L35" i="2"/>
  <c r="Y33" i="2"/>
  <c r="AN38" i="2"/>
  <c r="I33" i="2"/>
  <c r="J39" i="2"/>
  <c r="M40" i="2"/>
  <c r="Z39" i="2"/>
  <c r="AQ40" i="2"/>
  <c r="G26" i="2"/>
  <c r="BJ26" i="2" s="1"/>
  <c r="H41" i="2"/>
  <c r="L36" i="2"/>
  <c r="Q34" i="2"/>
  <c r="U27" i="2"/>
  <c r="AA43" i="2"/>
  <c r="AF42" i="2"/>
  <c r="AK41" i="2"/>
  <c r="AP34" i="2"/>
  <c r="T26" i="2"/>
  <c r="I44" i="2"/>
  <c r="M39" i="2"/>
  <c r="R38" i="2"/>
  <c r="V30" i="2"/>
  <c r="AA29" i="2"/>
  <c r="AF27" i="2"/>
  <c r="AK27" i="2"/>
  <c r="AG34" i="2"/>
  <c r="AB36" i="2"/>
  <c r="AL34" i="2"/>
  <c r="BW34" i="2" s="1"/>
  <c r="AF26" i="2"/>
  <c r="I32" i="2"/>
  <c r="N44" i="2"/>
  <c r="S42" i="2"/>
  <c r="X41" i="2"/>
  <c r="BS41" i="2" s="1"/>
  <c r="BS54" i="2" s="1"/>
  <c r="AB35" i="2"/>
  <c r="AG33" i="2"/>
  <c r="AL33" i="2"/>
  <c r="BW33" i="2" s="1"/>
  <c r="F44" i="2"/>
  <c r="BK44" i="2" s="1"/>
  <c r="AC40" i="2"/>
  <c r="BV40" i="2" s="1"/>
  <c r="F43" i="2"/>
  <c r="BK43" i="2" s="1"/>
  <c r="J38" i="2"/>
  <c r="N30" i="2"/>
  <c r="S29" i="2"/>
  <c r="BM29" i="2" s="1"/>
  <c r="X27" i="2"/>
  <c r="BS27" i="2" s="1"/>
  <c r="AC39" i="2"/>
  <c r="AH39" i="2"/>
  <c r="AO43" i="2"/>
  <c r="BN43" i="2" s="1"/>
  <c r="X28" i="2"/>
  <c r="BS28" i="2" s="1"/>
  <c r="AH40" i="2"/>
  <c r="F30" i="2"/>
  <c r="BK30" i="2" s="1"/>
  <c r="K43" i="2"/>
  <c r="P42" i="2"/>
  <c r="BP42" i="2" s="1"/>
  <c r="T36" i="2"/>
  <c r="Y34" i="2"/>
  <c r="AC27" i="2"/>
  <c r="BV27" i="2" s="1"/>
  <c r="AI44" i="2"/>
  <c r="AO42" i="2"/>
  <c r="BN42" i="2" s="1"/>
  <c r="BN55" i="2" s="1"/>
  <c r="P41" i="2"/>
  <c r="AO29" i="2"/>
  <c r="BN29" i="2" s="1"/>
  <c r="U40" i="2"/>
  <c r="AO28" i="2"/>
  <c r="BN28" i="2" s="1"/>
  <c r="F29" i="2"/>
  <c r="BK29" i="2" s="1"/>
  <c r="G36" i="2"/>
  <c r="BJ36" i="2" s="1"/>
  <c r="P28" i="2"/>
  <c r="G35" i="2"/>
  <c r="BJ35" i="2" s="1"/>
  <c r="K29" i="2"/>
  <c r="P27" i="2"/>
  <c r="U39" i="2"/>
  <c r="Z38" i="2"/>
  <c r="BX38" i="2" s="1"/>
  <c r="AD30" i="2"/>
  <c r="AI30" i="2"/>
  <c r="AP35" i="2"/>
  <c r="Q18" i="4"/>
  <c r="AC18" i="4"/>
  <c r="AP18" i="4"/>
  <c r="F18" i="4"/>
  <c r="R18" i="4"/>
  <c r="AD18" i="4"/>
  <c r="AQ18" i="4"/>
  <c r="G18" i="4"/>
  <c r="S18" i="4"/>
  <c r="AE18" i="4"/>
  <c r="AG18" i="4"/>
  <c r="K18" i="4"/>
  <c r="W18" i="4"/>
  <c r="AI18" i="4"/>
  <c r="J18" i="4"/>
  <c r="V18" i="4"/>
  <c r="AH18" i="4"/>
  <c r="L18" i="4"/>
  <c r="X18" i="4"/>
  <c r="AJ18" i="4"/>
  <c r="I18" i="4"/>
  <c r="U18" i="4"/>
  <c r="M18" i="4"/>
  <c r="Y18" i="4"/>
  <c r="Y25" i="3"/>
  <c r="O19" i="3"/>
  <c r="Z24" i="3"/>
  <c r="BX24" i="3" s="1"/>
  <c r="AJ24" i="3"/>
  <c r="P23" i="3"/>
  <c r="AA23" i="3"/>
  <c r="AK24" i="3"/>
  <c r="BW24" i="3" s="1"/>
  <c r="P21" i="3"/>
  <c r="AA21" i="3"/>
  <c r="AM23" i="3"/>
  <c r="BV23" i="3" s="1"/>
  <c r="J25" i="3"/>
  <c r="T23" i="3"/>
  <c r="AB19" i="3"/>
  <c r="AQ19" i="3"/>
  <c r="V19" i="3"/>
  <c r="M25" i="3"/>
  <c r="W24" i="3"/>
  <c r="BQ24" i="3" s="1"/>
  <c r="N24" i="3"/>
  <c r="Y24" i="3"/>
  <c r="AJ25" i="3"/>
  <c r="O22" i="4"/>
  <c r="W23" i="4"/>
  <c r="BQ23" i="4" s="1"/>
  <c r="X20" i="4"/>
  <c r="BS20" i="4" s="1"/>
  <c r="Y27" i="4"/>
  <c r="BR27" i="4" s="1"/>
  <c r="AA22" i="4"/>
  <c r="AA20" i="4"/>
  <c r="AE20" i="4"/>
  <c r="G23" i="4"/>
  <c r="BJ23" i="4" s="1"/>
  <c r="AJ27" i="4"/>
  <c r="G26" i="4"/>
  <c r="BJ26" i="4" s="1"/>
  <c r="G24" i="4"/>
  <c r="BJ24" i="4" s="1"/>
  <c r="AJ26" i="4"/>
  <c r="AK24" i="4"/>
  <c r="BW24" i="4" s="1"/>
  <c r="G22" i="4"/>
  <c r="BJ22" i="4" s="1"/>
  <c r="W22" i="4"/>
  <c r="BQ22" i="4" s="1"/>
  <c r="AK22" i="4"/>
  <c r="BW22" i="4" s="1"/>
  <c r="K22" i="4"/>
  <c r="L22" i="4"/>
  <c r="AA21" i="4"/>
  <c r="N25" i="4"/>
  <c r="O25" i="4"/>
  <c r="AH20" i="4"/>
  <c r="F22" i="4"/>
  <c r="BK22" i="4" s="1"/>
  <c r="O24" i="4"/>
  <c r="AJ28" i="4"/>
  <c r="AO26" i="4"/>
  <c r="BN26" i="4" s="1"/>
  <c r="AC24" i="4"/>
  <c r="K25" i="4"/>
  <c r="S22" i="4"/>
  <c r="AG26" i="4"/>
  <c r="AO25" i="4"/>
  <c r="BN25" i="4" s="1"/>
  <c r="J26" i="4"/>
  <c r="S24" i="4"/>
  <c r="AP24" i="4"/>
  <c r="K26" i="4"/>
  <c r="S23" i="4"/>
  <c r="AP22" i="4"/>
  <c r="F27" i="4"/>
  <c r="BK27" i="4" s="1"/>
  <c r="K24" i="4"/>
  <c r="V26" i="4"/>
  <c r="AH22" i="4"/>
  <c r="F25" i="4"/>
  <c r="BK25" i="4" s="1"/>
  <c r="V24" i="4"/>
  <c r="I26" i="2"/>
  <c r="U26" i="2"/>
  <c r="AG26" i="2"/>
  <c r="F42" i="2"/>
  <c r="BK42" i="2" s="1"/>
  <c r="BK55" i="2" s="1"/>
  <c r="F28" i="2"/>
  <c r="BK28" i="2" s="1"/>
  <c r="G34" i="2"/>
  <c r="BJ34" i="2" s="1"/>
  <c r="H39" i="2"/>
  <c r="I43" i="2"/>
  <c r="I31" i="2"/>
  <c r="J37" i="2"/>
  <c r="K41" i="2"/>
  <c r="K28" i="2"/>
  <c r="L34" i="2"/>
  <c r="M38" i="2"/>
  <c r="N43" i="2"/>
  <c r="N29" i="2"/>
  <c r="O35" i="2"/>
  <c r="P40" i="2"/>
  <c r="BP40" i="2" s="1"/>
  <c r="Q44" i="2"/>
  <c r="Q31" i="2"/>
  <c r="R37" i="2"/>
  <c r="S41" i="2"/>
  <c r="BM41" i="2" s="1"/>
  <c r="S28" i="2"/>
  <c r="T34" i="2"/>
  <c r="U38" i="2"/>
  <c r="V43" i="2"/>
  <c r="V29" i="2"/>
  <c r="W35" i="2"/>
  <c r="BQ35" i="2" s="1"/>
  <c r="X40" i="2"/>
  <c r="BS40" i="2" s="1"/>
  <c r="Y44" i="2"/>
  <c r="Y31" i="2"/>
  <c r="BR31" i="2" s="1"/>
  <c r="Z37" i="2"/>
  <c r="BX37" i="2" s="1"/>
  <c r="AA41" i="2"/>
  <c r="AA28" i="2"/>
  <c r="AB34" i="2"/>
  <c r="AC38" i="2"/>
  <c r="BV38" i="2" s="1"/>
  <c r="AD43" i="2"/>
  <c r="AD29" i="2"/>
  <c r="AE35" i="2"/>
  <c r="AF40" i="2"/>
  <c r="AG44" i="2"/>
  <c r="AG32" i="2"/>
  <c r="AH38" i="2"/>
  <c r="AI42" i="2"/>
  <c r="AI29" i="2"/>
  <c r="AJ35" i="2"/>
  <c r="AK39" i="2"/>
  <c r="AL44" i="2"/>
  <c r="BW44" i="2" s="1"/>
  <c r="AL30" i="2"/>
  <c r="BW30" i="2" s="1"/>
  <c r="AN36" i="2"/>
  <c r="AO41" i="2"/>
  <c r="BN41" i="2" s="1"/>
  <c r="BN53" i="2" s="1"/>
  <c r="AO27" i="2"/>
  <c r="BN27" i="2" s="1"/>
  <c r="AP33" i="2"/>
  <c r="AQ38" i="2"/>
  <c r="O36" i="2"/>
  <c r="AJ36" i="2"/>
  <c r="J26" i="2"/>
  <c r="V26" i="2"/>
  <c r="AH26" i="2"/>
  <c r="F41" i="2"/>
  <c r="BK41" i="2" s="1"/>
  <c r="F27" i="2"/>
  <c r="BK27" i="2" s="1"/>
  <c r="G33" i="2"/>
  <c r="BJ33" i="2" s="1"/>
  <c r="H38" i="2"/>
  <c r="I42" i="2"/>
  <c r="I30" i="2"/>
  <c r="J36" i="2"/>
  <c r="K40" i="2"/>
  <c r="K27" i="2"/>
  <c r="L33" i="2"/>
  <c r="M37" i="2"/>
  <c r="N42" i="2"/>
  <c r="N28" i="2"/>
  <c r="O34" i="2"/>
  <c r="P39" i="2"/>
  <c r="Q43" i="2"/>
  <c r="Q30" i="2"/>
  <c r="R36" i="2"/>
  <c r="S40" i="2"/>
  <c r="S27" i="2"/>
  <c r="BM27" i="2" s="1"/>
  <c r="T33" i="2"/>
  <c r="U37" i="2"/>
  <c r="V42" i="2"/>
  <c r="V28" i="2"/>
  <c r="W34" i="2"/>
  <c r="BQ34" i="2" s="1"/>
  <c r="X39" i="2"/>
  <c r="Y43" i="2"/>
  <c r="BR43" i="2" s="1"/>
  <c r="Y30" i="2"/>
  <c r="Z36" i="2"/>
  <c r="BX36" i="2" s="1"/>
  <c r="AA40" i="2"/>
  <c r="AA27" i="2"/>
  <c r="AB33" i="2"/>
  <c r="AC37" i="2"/>
  <c r="BV37" i="2" s="1"/>
  <c r="AD42" i="2"/>
  <c r="AD28" i="2"/>
  <c r="AE34" i="2"/>
  <c r="BE34" i="2" s="1"/>
  <c r="AF39" i="2"/>
  <c r="AG43" i="2"/>
  <c r="AG31" i="2"/>
  <c r="AH37" i="2"/>
  <c r="AI41" i="2"/>
  <c r="AI28" i="2"/>
  <c r="AJ34" i="2"/>
  <c r="AK38" i="2"/>
  <c r="BU38" i="2" s="1"/>
  <c r="AL43" i="2"/>
  <c r="BW43" i="2" s="1"/>
  <c r="AL29" i="2"/>
  <c r="BW29" i="2" s="1"/>
  <c r="AN35" i="2"/>
  <c r="AO40" i="2"/>
  <c r="BN40" i="2" s="1"/>
  <c r="AP44" i="2"/>
  <c r="AP31" i="2"/>
  <c r="AQ37" i="2"/>
  <c r="W37" i="2"/>
  <c r="BQ37" i="2" s="1"/>
  <c r="AN37" i="2"/>
  <c r="K26" i="2"/>
  <c r="W26" i="2"/>
  <c r="BQ26" i="2" s="1"/>
  <c r="AI26" i="2"/>
  <c r="F40" i="2"/>
  <c r="BK40" i="2" s="1"/>
  <c r="G44" i="2"/>
  <c r="BJ44" i="2" s="1"/>
  <c r="G31" i="2"/>
  <c r="BJ31" i="2" s="1"/>
  <c r="H37" i="2"/>
  <c r="I41" i="2"/>
  <c r="I29" i="2"/>
  <c r="J35" i="2"/>
  <c r="K39" i="2"/>
  <c r="L44" i="2"/>
  <c r="L30" i="2"/>
  <c r="M36" i="2"/>
  <c r="N41" i="2"/>
  <c r="N27" i="2"/>
  <c r="O33" i="2"/>
  <c r="P38" i="2"/>
  <c r="BP38" i="2" s="1"/>
  <c r="Q42" i="2"/>
  <c r="Q29" i="2"/>
  <c r="R35" i="2"/>
  <c r="S39" i="2"/>
  <c r="T44" i="2"/>
  <c r="T30" i="2"/>
  <c r="U36" i="2"/>
  <c r="V41" i="2"/>
  <c r="V27" i="2"/>
  <c r="W33" i="2"/>
  <c r="BQ33" i="2" s="1"/>
  <c r="X38" i="2"/>
  <c r="BS38" i="2" s="1"/>
  <c r="Y42" i="2"/>
  <c r="BR42" i="2" s="1"/>
  <c r="Y29" i="2"/>
  <c r="Z35" i="2"/>
  <c r="BX35" i="2" s="1"/>
  <c r="AA39" i="2"/>
  <c r="AB44" i="2"/>
  <c r="AB30" i="2"/>
  <c r="AC36" i="2"/>
  <c r="BV36" i="2" s="1"/>
  <c r="AD41" i="2"/>
  <c r="BT41" i="2" s="1"/>
  <c r="AD27" i="2"/>
  <c r="AE33" i="2"/>
  <c r="AF38" i="2"/>
  <c r="AG42" i="2"/>
  <c r="AG30" i="2"/>
  <c r="AH36" i="2"/>
  <c r="AI40" i="2"/>
  <c r="AI27" i="2"/>
  <c r="AJ33" i="2"/>
  <c r="AK37" i="2"/>
  <c r="AL42" i="2"/>
  <c r="BW42" i="2" s="1"/>
  <c r="AL28" i="2"/>
  <c r="BW28" i="2" s="1"/>
  <c r="AN34" i="2"/>
  <c r="AO39" i="2"/>
  <c r="AP43" i="2"/>
  <c r="AP30" i="2"/>
  <c r="AQ36" i="2"/>
  <c r="O37" i="2"/>
  <c r="L26" i="2"/>
  <c r="X26" i="2"/>
  <c r="BS26" i="2" s="1"/>
  <c r="AJ26" i="2"/>
  <c r="F39" i="2"/>
  <c r="G43" i="2"/>
  <c r="BJ43" i="2" s="1"/>
  <c r="G30" i="2"/>
  <c r="BJ30" i="2" s="1"/>
  <c r="H36" i="2"/>
  <c r="BL36" i="2" s="1"/>
  <c r="I40" i="2"/>
  <c r="I28" i="2"/>
  <c r="J34" i="2"/>
  <c r="K38" i="2"/>
  <c r="L43" i="2"/>
  <c r="L29" i="2"/>
  <c r="M35" i="2"/>
  <c r="N40" i="2"/>
  <c r="O44" i="2"/>
  <c r="O31" i="2"/>
  <c r="P37" i="2"/>
  <c r="BP37" i="2" s="1"/>
  <c r="Q41" i="2"/>
  <c r="Q28" i="2"/>
  <c r="R34" i="2"/>
  <c r="S38" i="2"/>
  <c r="T43" i="2"/>
  <c r="T29" i="2"/>
  <c r="U35" i="2"/>
  <c r="V40" i="2"/>
  <c r="W44" i="2"/>
  <c r="BQ44" i="2" s="1"/>
  <c r="W31" i="2"/>
  <c r="BQ31" i="2" s="1"/>
  <c r="X37" i="2"/>
  <c r="BS37" i="2" s="1"/>
  <c r="Y41" i="2"/>
  <c r="BR41" i="2" s="1"/>
  <c r="Y28" i="2"/>
  <c r="Z34" i="2"/>
  <c r="BX34" i="2" s="1"/>
  <c r="AA38" i="2"/>
  <c r="AB43" i="2"/>
  <c r="AB29" i="2"/>
  <c r="AC35" i="2"/>
  <c r="BV35" i="2" s="1"/>
  <c r="AD40" i="2"/>
  <c r="AE44" i="2"/>
  <c r="BE44" i="2" s="1"/>
  <c r="AE31" i="2"/>
  <c r="AF37" i="2"/>
  <c r="AG41" i="2"/>
  <c r="AG29" i="2"/>
  <c r="AH35" i="2"/>
  <c r="AI39" i="2"/>
  <c r="AJ44" i="2"/>
  <c r="AJ30" i="2"/>
  <c r="AK36" i="2"/>
  <c r="AL41" i="2"/>
  <c r="AL27" i="2"/>
  <c r="BW27" i="2" s="1"/>
  <c r="AN33" i="2"/>
  <c r="AO38" i="2"/>
  <c r="BN38" i="2" s="1"/>
  <c r="AP42" i="2"/>
  <c r="AP29" i="2"/>
  <c r="AQ35" i="2"/>
  <c r="M26" i="2"/>
  <c r="Y26" i="2"/>
  <c r="AK26" i="2"/>
  <c r="F38" i="2"/>
  <c r="BK38" i="2" s="1"/>
  <c r="G42" i="2"/>
  <c r="BJ42" i="2" s="1"/>
  <c r="G29" i="2"/>
  <c r="BJ29" i="2" s="1"/>
  <c r="H35" i="2"/>
  <c r="I39" i="2"/>
  <c r="I27" i="2"/>
  <c r="J33" i="2"/>
  <c r="K37" i="2"/>
  <c r="BO37" i="2" s="1"/>
  <c r="L42" i="2"/>
  <c r="L28" i="2"/>
  <c r="M34" i="2"/>
  <c r="N39" i="2"/>
  <c r="O43" i="2"/>
  <c r="O30" i="2"/>
  <c r="P36" i="2"/>
  <c r="Q40" i="2"/>
  <c r="Q27" i="2"/>
  <c r="R33" i="2"/>
  <c r="S37" i="2"/>
  <c r="T42" i="2"/>
  <c r="T28" i="2"/>
  <c r="U34" i="2"/>
  <c r="V39" i="2"/>
  <c r="W43" i="2"/>
  <c r="BQ43" i="2" s="1"/>
  <c r="W30" i="2"/>
  <c r="BQ30" i="2" s="1"/>
  <c r="X36" i="2"/>
  <c r="BS36" i="2" s="1"/>
  <c r="Y40" i="2"/>
  <c r="Y27" i="2"/>
  <c r="Z33" i="2"/>
  <c r="BX33" i="2" s="1"/>
  <c r="AA37" i="2"/>
  <c r="AB42" i="2"/>
  <c r="AB28" i="2"/>
  <c r="AC34" i="2"/>
  <c r="BV34" i="2" s="1"/>
  <c r="AD39" i="2"/>
  <c r="AE43" i="2"/>
  <c r="AE30" i="2"/>
  <c r="AF36" i="2"/>
  <c r="AG40" i="2"/>
  <c r="AG28" i="2"/>
  <c r="AH34" i="2"/>
  <c r="AI38" i="2"/>
  <c r="AJ43" i="2"/>
  <c r="AJ29" i="2"/>
  <c r="BU29" i="2" s="1"/>
  <c r="AK35" i="2"/>
  <c r="AL40" i="2"/>
  <c r="BW40" i="2" s="1"/>
  <c r="AN44" i="2"/>
  <c r="AN31" i="2"/>
  <c r="AO37" i="2"/>
  <c r="BN37" i="2" s="1"/>
  <c r="AP41" i="2"/>
  <c r="AP28" i="2"/>
  <c r="AQ34" i="2"/>
  <c r="W36" i="2"/>
  <c r="BQ36" i="2" s="1"/>
  <c r="N26" i="2"/>
  <c r="Z26" i="2"/>
  <c r="BX26" i="2" s="1"/>
  <c r="AL26" i="2"/>
  <c r="F37" i="2"/>
  <c r="BK37" i="2" s="1"/>
  <c r="G41" i="2"/>
  <c r="BJ41" i="2" s="1"/>
  <c r="BJ55" i="2" s="1"/>
  <c r="G28" i="2"/>
  <c r="BJ28" i="2" s="1"/>
  <c r="H34" i="2"/>
  <c r="BL34" i="2" s="1"/>
  <c r="I38" i="2"/>
  <c r="J44" i="2"/>
  <c r="J30" i="2"/>
  <c r="K36" i="2"/>
  <c r="L41" i="2"/>
  <c r="L27" i="2"/>
  <c r="M33" i="2"/>
  <c r="N38" i="2"/>
  <c r="O42" i="2"/>
  <c r="O29" i="2"/>
  <c r="P35" i="2"/>
  <c r="Q39" i="2"/>
  <c r="R44" i="2"/>
  <c r="R30" i="2"/>
  <c r="S36" i="2"/>
  <c r="BM36" i="2" s="1"/>
  <c r="T41" i="2"/>
  <c r="T27" i="2"/>
  <c r="U33" i="2"/>
  <c r="V38" i="2"/>
  <c r="W42" i="2"/>
  <c r="BQ42" i="2" s="1"/>
  <c r="W29" i="2"/>
  <c r="BQ29" i="2" s="1"/>
  <c r="X35" i="2"/>
  <c r="BS35" i="2" s="1"/>
  <c r="Y39" i="2"/>
  <c r="Z44" i="2"/>
  <c r="BX44" i="2" s="1"/>
  <c r="Z30" i="2"/>
  <c r="BX30" i="2" s="1"/>
  <c r="AA36" i="2"/>
  <c r="AB41" i="2"/>
  <c r="AB27" i="2"/>
  <c r="AC33" i="2"/>
  <c r="BV33" i="2" s="1"/>
  <c r="AD38" i="2"/>
  <c r="AE42" i="2"/>
  <c r="AE29" i="2"/>
  <c r="AF35" i="2"/>
  <c r="AG39" i="2"/>
  <c r="AG45" i="2" s="1"/>
  <c r="AG27" i="2"/>
  <c r="AH33" i="2"/>
  <c r="AI37" i="2"/>
  <c r="AJ42" i="2"/>
  <c r="AJ28" i="2"/>
  <c r="BU28" i="2" s="1"/>
  <c r="AK34" i="2"/>
  <c r="AL39" i="2"/>
  <c r="AN43" i="2"/>
  <c r="AN30" i="2"/>
  <c r="AO36" i="2"/>
  <c r="BN36" i="2" s="1"/>
  <c r="AP40" i="2"/>
  <c r="AP27" i="2"/>
  <c r="AQ33" i="2"/>
  <c r="AE37" i="2"/>
  <c r="O26" i="2"/>
  <c r="AA26" i="2"/>
  <c r="AN26" i="2"/>
  <c r="AN45" i="2" s="1"/>
  <c r="F36" i="2"/>
  <c r="BK36" i="2" s="1"/>
  <c r="G40" i="2"/>
  <c r="BJ40" i="2" s="1"/>
  <c r="G27" i="2"/>
  <c r="BJ27" i="2" s="1"/>
  <c r="H33" i="2"/>
  <c r="BL33" i="2" s="1"/>
  <c r="I37" i="2"/>
  <c r="J43" i="2"/>
  <c r="J29" i="2"/>
  <c r="K35" i="2"/>
  <c r="L40" i="2"/>
  <c r="M44" i="2"/>
  <c r="M31" i="2"/>
  <c r="N37" i="2"/>
  <c r="O41" i="2"/>
  <c r="O28" i="2"/>
  <c r="P34" i="2"/>
  <c r="BP34" i="2" s="1"/>
  <c r="Q38" i="2"/>
  <c r="R43" i="2"/>
  <c r="R29" i="2"/>
  <c r="S35" i="2"/>
  <c r="BM35" i="2" s="1"/>
  <c r="T40" i="2"/>
  <c r="U44" i="2"/>
  <c r="U31" i="2"/>
  <c r="V37" i="2"/>
  <c r="W41" i="2"/>
  <c r="BQ41" i="2" s="1"/>
  <c r="BQ53" i="2" s="1"/>
  <c r="W28" i="2"/>
  <c r="BQ28" i="2" s="1"/>
  <c r="X34" i="2"/>
  <c r="BS34" i="2" s="1"/>
  <c r="Y38" i="2"/>
  <c r="Z43" i="2"/>
  <c r="BX43" i="2" s="1"/>
  <c r="BX55" i="2" s="1"/>
  <c r="Z29" i="2"/>
  <c r="BX29" i="2" s="1"/>
  <c r="AA35" i="2"/>
  <c r="AB40" i="2"/>
  <c r="AC44" i="2"/>
  <c r="BV44" i="2" s="1"/>
  <c r="AC31" i="2"/>
  <c r="BV31" i="2" s="1"/>
  <c r="AD37" i="2"/>
  <c r="AE41" i="2"/>
  <c r="AE28" i="2"/>
  <c r="AF34" i="2"/>
  <c r="AG38" i="2"/>
  <c r="AH44" i="2"/>
  <c r="AH30" i="2"/>
  <c r="AI36" i="2"/>
  <c r="AJ41" i="2"/>
  <c r="BU41" i="2" s="1"/>
  <c r="AJ27" i="2"/>
  <c r="BU27" i="2" s="1"/>
  <c r="AK33" i="2"/>
  <c r="AL38" i="2"/>
  <c r="BW38" i="2" s="1"/>
  <c r="AN42" i="2"/>
  <c r="AN29" i="2"/>
  <c r="AO35" i="2"/>
  <c r="BN35" i="2" s="1"/>
  <c r="AP39" i="2"/>
  <c r="AQ44" i="2"/>
  <c r="AQ30" i="2"/>
  <c r="P26" i="2"/>
  <c r="AB26" i="2"/>
  <c r="AO26" i="2"/>
  <c r="BN26" i="2" s="1"/>
  <c r="F35" i="2"/>
  <c r="BK35" i="2" s="1"/>
  <c r="G39" i="2"/>
  <c r="H44" i="2"/>
  <c r="H30" i="2"/>
  <c r="I36" i="2"/>
  <c r="J42" i="2"/>
  <c r="J28" i="2"/>
  <c r="K34" i="2"/>
  <c r="L39" i="2"/>
  <c r="M43" i="2"/>
  <c r="M30" i="2"/>
  <c r="N36" i="2"/>
  <c r="O40" i="2"/>
  <c r="O27" i="2"/>
  <c r="P33" i="2"/>
  <c r="BP33" i="2" s="1"/>
  <c r="Q37" i="2"/>
  <c r="R42" i="2"/>
  <c r="R28" i="2"/>
  <c r="S34" i="2"/>
  <c r="BM34" i="2" s="1"/>
  <c r="T39" i="2"/>
  <c r="U43" i="2"/>
  <c r="U30" i="2"/>
  <c r="V36" i="2"/>
  <c r="W40" i="2"/>
  <c r="BQ40" i="2" s="1"/>
  <c r="W27" i="2"/>
  <c r="BQ27" i="2" s="1"/>
  <c r="X33" i="2"/>
  <c r="BS33" i="2" s="1"/>
  <c r="Y37" i="2"/>
  <c r="BR37" i="2" s="1"/>
  <c r="Z42" i="2"/>
  <c r="BX42" i="2" s="1"/>
  <c r="Z28" i="2"/>
  <c r="BX28" i="2" s="1"/>
  <c r="AA34" i="2"/>
  <c r="AB39" i="2"/>
  <c r="AC43" i="2"/>
  <c r="BV43" i="2" s="1"/>
  <c r="AC30" i="2"/>
  <c r="BV30" i="2" s="1"/>
  <c r="AD36" i="2"/>
  <c r="AE40" i="2"/>
  <c r="AE27" i="2"/>
  <c r="AF33" i="2"/>
  <c r="AG37" i="2"/>
  <c r="AH43" i="2"/>
  <c r="AH29" i="2"/>
  <c r="AI35" i="2"/>
  <c r="AJ40" i="2"/>
  <c r="BU40" i="2" s="1"/>
  <c r="AK44" i="2"/>
  <c r="AK31" i="2"/>
  <c r="AL37" i="2"/>
  <c r="BW37" i="2" s="1"/>
  <c r="AN41" i="2"/>
  <c r="AN28" i="2"/>
  <c r="AO34" i="2"/>
  <c r="BN34" i="2" s="1"/>
  <c r="AP38" i="2"/>
  <c r="AQ43" i="2"/>
  <c r="AQ29" i="2"/>
  <c r="AJ37" i="2"/>
  <c r="Q26" i="2"/>
  <c r="AC26" i="2"/>
  <c r="BV26" i="2" s="1"/>
  <c r="AP26" i="2"/>
  <c r="F34" i="2"/>
  <c r="BK34" i="2" s="1"/>
  <c r="G38" i="2"/>
  <c r="BJ38" i="2" s="1"/>
  <c r="H43" i="2"/>
  <c r="H29" i="2"/>
  <c r="I35" i="2"/>
  <c r="J41" i="2"/>
  <c r="J27" i="2"/>
  <c r="K33" i="2"/>
  <c r="BO33" i="2" s="1"/>
  <c r="L38" i="2"/>
  <c r="M42" i="2"/>
  <c r="M29" i="2"/>
  <c r="N35" i="2"/>
  <c r="O39" i="2"/>
  <c r="P44" i="2"/>
  <c r="BP44" i="2" s="1"/>
  <c r="P30" i="2"/>
  <c r="Q36" i="2"/>
  <c r="R41" i="2"/>
  <c r="R27" i="2"/>
  <c r="S33" i="2"/>
  <c r="BM33" i="2" s="1"/>
  <c r="T38" i="2"/>
  <c r="U42" i="2"/>
  <c r="U29" i="2"/>
  <c r="V35" i="2"/>
  <c r="W39" i="2"/>
  <c r="X44" i="2"/>
  <c r="BS44" i="2" s="1"/>
  <c r="X30" i="2"/>
  <c r="BS30" i="2" s="1"/>
  <c r="Y36" i="2"/>
  <c r="BR36" i="2" s="1"/>
  <c r="Z41" i="2"/>
  <c r="BX41" i="2" s="1"/>
  <c r="BX54" i="2" s="1"/>
  <c r="Z27" i="2"/>
  <c r="BX27" i="2" s="1"/>
  <c r="AA33" i="2"/>
  <c r="AB38" i="2"/>
  <c r="AC42" i="2"/>
  <c r="BV42" i="2" s="1"/>
  <c r="AC29" i="2"/>
  <c r="BV29" i="2" s="1"/>
  <c r="AD35" i="2"/>
  <c r="AE39" i="2"/>
  <c r="AF44" i="2"/>
  <c r="AF30" i="2"/>
  <c r="AG36" i="2"/>
  <c r="AH42" i="2"/>
  <c r="AH28" i="2"/>
  <c r="AI34" i="2"/>
  <c r="BT34" i="2" s="1"/>
  <c r="AJ39" i="2"/>
  <c r="AK43" i="2"/>
  <c r="AK30" i="2"/>
  <c r="AL36" i="2"/>
  <c r="BW36" i="2" s="1"/>
  <c r="AN40" i="2"/>
  <c r="AN27" i="2"/>
  <c r="AO33" i="2"/>
  <c r="BN33" i="2" s="1"/>
  <c r="AP37" i="2"/>
  <c r="AQ42" i="2"/>
  <c r="AQ28" i="2"/>
  <c r="AE36" i="2"/>
  <c r="F26" i="2"/>
  <c r="BK26" i="2" s="1"/>
  <c r="R26" i="2"/>
  <c r="AD26" i="2"/>
  <c r="F33" i="2"/>
  <c r="BK33" i="2" s="1"/>
  <c r="G37" i="2"/>
  <c r="BJ37" i="2" s="1"/>
  <c r="H42" i="2"/>
  <c r="H28" i="2"/>
  <c r="BL28" i="2" s="1"/>
  <c r="I34" i="2"/>
  <c r="J40" i="2"/>
  <c r="K44" i="2"/>
  <c r="K31" i="2"/>
  <c r="L37" i="2"/>
  <c r="M41" i="2"/>
  <c r="M28" i="2"/>
  <c r="N34" i="2"/>
  <c r="O38" i="2"/>
  <c r="P43" i="2"/>
  <c r="BP43" i="2" s="1"/>
  <c r="P29" i="2"/>
  <c r="Q35" i="2"/>
  <c r="R40" i="2"/>
  <c r="S44" i="2"/>
  <c r="BM44" i="2" s="1"/>
  <c r="S31" i="2"/>
  <c r="T37" i="2"/>
  <c r="U41" i="2"/>
  <c r="U28" i="2"/>
  <c r="V34" i="2"/>
  <c r="W38" i="2"/>
  <c r="BQ38" i="2" s="1"/>
  <c r="X43" i="2"/>
  <c r="BS43" i="2" s="1"/>
  <c r="X29" i="2"/>
  <c r="BS29" i="2" s="1"/>
  <c r="Y35" i="2"/>
  <c r="AA44" i="2"/>
  <c r="AA31" i="2"/>
  <c r="AC41" i="2"/>
  <c r="BV41" i="2" s="1"/>
  <c r="BV55" i="2" s="1"/>
  <c r="AE38" i="2"/>
  <c r="AF29" i="2"/>
  <c r="AG35" i="2"/>
  <c r="AH41" i="2"/>
  <c r="AH27" i="2"/>
  <c r="AQ19" i="4"/>
  <c r="T21" i="4"/>
  <c r="AC27" i="4"/>
  <c r="BT27" i="4" s="1"/>
  <c r="F28" i="4"/>
  <c r="BK28" i="4" s="1"/>
  <c r="H21" i="4"/>
  <c r="L23" i="4"/>
  <c r="P22" i="4"/>
  <c r="T20" i="4"/>
  <c r="Y28" i="4"/>
  <c r="AC26" i="4"/>
  <c r="AG24" i="4"/>
  <c r="AK23" i="4"/>
  <c r="BW23" i="4" s="1"/>
  <c r="AP21" i="4"/>
  <c r="U28" i="4"/>
  <c r="AG23" i="4"/>
  <c r="AQ21" i="4"/>
  <c r="F26" i="4"/>
  <c r="BK26" i="4" s="1"/>
  <c r="I20" i="4"/>
  <c r="L21" i="4"/>
  <c r="P20" i="4"/>
  <c r="U27" i="4"/>
  <c r="Y26" i="4"/>
  <c r="BR26" i="4" s="1"/>
  <c r="AD24" i="4"/>
  <c r="AH23" i="4"/>
  <c r="AM22" i="4"/>
  <c r="BV22" i="4" s="1"/>
  <c r="AQ20" i="4"/>
  <c r="J28" i="4"/>
  <c r="R27" i="4"/>
  <c r="Z25" i="4"/>
  <c r="BX25" i="4" s="1"/>
  <c r="AD23" i="4"/>
  <c r="AM21" i="4"/>
  <c r="BV21" i="4" s="1"/>
  <c r="J27" i="4"/>
  <c r="N28" i="4"/>
  <c r="R26" i="4"/>
  <c r="V25" i="4"/>
  <c r="Z24" i="4"/>
  <c r="BX24" i="4" s="1"/>
  <c r="AD22" i="4"/>
  <c r="AH21" i="4"/>
  <c r="AM20" i="4"/>
  <c r="BV20" i="4" s="1"/>
  <c r="R19" i="4"/>
  <c r="S19" i="4"/>
  <c r="AF28" i="4"/>
  <c r="F19" i="4"/>
  <c r="BK19" i="4" s="1"/>
  <c r="N27" i="4"/>
  <c r="R25" i="4"/>
  <c r="Z23" i="4"/>
  <c r="BX23" i="4" s="1"/>
  <c r="AD21" i="4"/>
  <c r="AO28" i="4"/>
  <c r="BN28" i="4" s="1"/>
  <c r="G19" i="4"/>
  <c r="BJ19" i="4" s="1"/>
  <c r="G25" i="4"/>
  <c r="BJ25" i="4" s="1"/>
  <c r="J25" i="4"/>
  <c r="N26" i="4"/>
  <c r="R24" i="4"/>
  <c r="V23" i="4"/>
  <c r="Z22" i="4"/>
  <c r="BX22" i="4" s="1"/>
  <c r="AE21" i="4"/>
  <c r="AI20" i="4"/>
  <c r="AO27" i="4"/>
  <c r="BN27" i="4" s="1"/>
  <c r="AD19" i="4"/>
  <c r="W21" i="4"/>
  <c r="BQ21" i="4" s="1"/>
  <c r="AF27" i="4"/>
  <c r="AE19" i="4"/>
  <c r="H23" i="4"/>
  <c r="K23" i="4"/>
  <c r="O23" i="4"/>
  <c r="S21" i="4"/>
  <c r="BM21" i="4" s="1"/>
  <c r="W20" i="4"/>
  <c r="BQ20" i="4" s="1"/>
  <c r="AC28" i="4"/>
  <c r="AG27" i="4"/>
  <c r="AK26" i="4"/>
  <c r="BW26" i="4" s="1"/>
  <c r="AP23" i="4"/>
  <c r="I19" i="4"/>
  <c r="Q28" i="4"/>
  <c r="J19" i="4"/>
  <c r="V19" i="4"/>
  <c r="AH19" i="4"/>
  <c r="I28" i="4"/>
  <c r="M28" i="4"/>
  <c r="N24" i="4"/>
  <c r="O21" i="4"/>
  <c r="Q27" i="4"/>
  <c r="R23" i="4"/>
  <c r="S20" i="4"/>
  <c r="U26" i="4"/>
  <c r="V22" i="4"/>
  <c r="X28" i="4"/>
  <c r="BS28" i="4" s="1"/>
  <c r="Y24" i="4"/>
  <c r="Z21" i="4"/>
  <c r="BX21" i="4" s="1"/>
  <c r="AB27" i="4"/>
  <c r="AC23" i="4"/>
  <c r="AD20" i="4"/>
  <c r="AF26" i="4"/>
  <c r="AG22" i="4"/>
  <c r="AI28" i="4"/>
  <c r="BU28" i="4" s="1"/>
  <c r="AJ25" i="4"/>
  <c r="AK21" i="4"/>
  <c r="BW21" i="4" s="1"/>
  <c r="AN27" i="4"/>
  <c r="AO24" i="4"/>
  <c r="BN24" i="4" s="1"/>
  <c r="AP20" i="4"/>
  <c r="K19" i="4"/>
  <c r="W19" i="4"/>
  <c r="BQ19" i="4" s="1"/>
  <c r="AI19" i="4"/>
  <c r="F24" i="4"/>
  <c r="BK24" i="4" s="1"/>
  <c r="G21" i="4"/>
  <c r="BJ21" i="4" s="1"/>
  <c r="I27" i="4"/>
  <c r="J24" i="4"/>
  <c r="K21" i="4"/>
  <c r="M27" i="4"/>
  <c r="N23" i="4"/>
  <c r="O20" i="4"/>
  <c r="Q26" i="4"/>
  <c r="R22" i="4"/>
  <c r="T28" i="4"/>
  <c r="U24" i="4"/>
  <c r="V21" i="4"/>
  <c r="X27" i="4"/>
  <c r="BS27" i="4" s="1"/>
  <c r="Y23" i="4"/>
  <c r="Z20" i="4"/>
  <c r="BX20" i="4" s="1"/>
  <c r="AB26" i="4"/>
  <c r="AC22" i="4"/>
  <c r="AE28" i="4"/>
  <c r="AF25" i="4"/>
  <c r="AG21" i="4"/>
  <c r="AI27" i="4"/>
  <c r="AJ24" i="4"/>
  <c r="AK20" i="4"/>
  <c r="BW20" i="4" s="1"/>
  <c r="AN26" i="4"/>
  <c r="AO23" i="4"/>
  <c r="BN23" i="4" s="1"/>
  <c r="AQ28" i="4"/>
  <c r="L19" i="4"/>
  <c r="X19" i="4"/>
  <c r="BS19" i="4" s="1"/>
  <c r="AJ19" i="4"/>
  <c r="F23" i="4"/>
  <c r="BK23" i="4" s="1"/>
  <c r="G20" i="4"/>
  <c r="BJ20" i="4" s="1"/>
  <c r="I26" i="4"/>
  <c r="J23" i="4"/>
  <c r="K20" i="4"/>
  <c r="M26" i="4"/>
  <c r="N22" i="4"/>
  <c r="P28" i="4"/>
  <c r="Q24" i="4"/>
  <c r="R21" i="4"/>
  <c r="T27" i="4"/>
  <c r="U23" i="4"/>
  <c r="V20" i="4"/>
  <c r="X26" i="4"/>
  <c r="BS26" i="4" s="1"/>
  <c r="Y22" i="4"/>
  <c r="AA28" i="4"/>
  <c r="AB25" i="4"/>
  <c r="AC21" i="4"/>
  <c r="AE27" i="4"/>
  <c r="AF24" i="4"/>
  <c r="AG20" i="4"/>
  <c r="AI26" i="4"/>
  <c r="BU26" i="4" s="1"/>
  <c r="AJ23" i="4"/>
  <c r="AM28" i="4"/>
  <c r="BV28" i="4" s="1"/>
  <c r="AN25" i="4"/>
  <c r="AO22" i="4"/>
  <c r="BN22" i="4" s="1"/>
  <c r="AQ27" i="4"/>
  <c r="T19" i="4"/>
  <c r="AG19" i="4"/>
  <c r="M19" i="4"/>
  <c r="Y19" i="4"/>
  <c r="AK19" i="4"/>
  <c r="BW19" i="4" s="1"/>
  <c r="BW29" i="4" s="1"/>
  <c r="H28" i="4"/>
  <c r="I25" i="4"/>
  <c r="J22" i="4"/>
  <c r="L28" i="4"/>
  <c r="M24" i="4"/>
  <c r="N21" i="4"/>
  <c r="P27" i="4"/>
  <c r="BP27" i="4" s="1"/>
  <c r="Q23" i="4"/>
  <c r="R20" i="4"/>
  <c r="T26" i="4"/>
  <c r="U22" i="4"/>
  <c r="W28" i="4"/>
  <c r="BQ28" i="4" s="1"/>
  <c r="X25" i="4"/>
  <c r="BS25" i="4" s="1"/>
  <c r="Y21" i="4"/>
  <c r="BR21" i="4" s="1"/>
  <c r="AA27" i="4"/>
  <c r="AB24" i="4"/>
  <c r="AC20" i="4"/>
  <c r="AE26" i="4"/>
  <c r="AF23" i="4"/>
  <c r="AH28" i="4"/>
  <c r="AI25" i="4"/>
  <c r="BU25" i="4" s="1"/>
  <c r="AJ22" i="4"/>
  <c r="AM27" i="4"/>
  <c r="BV27" i="4" s="1"/>
  <c r="AN24" i="4"/>
  <c r="AO21" i="4"/>
  <c r="BN21" i="4" s="1"/>
  <c r="AQ26" i="4"/>
  <c r="AF19" i="4"/>
  <c r="U19" i="4"/>
  <c r="AB28" i="4"/>
  <c r="N19" i="4"/>
  <c r="Z19" i="4"/>
  <c r="BX19" i="4" s="1"/>
  <c r="AM19" i="4"/>
  <c r="BV19" i="4" s="1"/>
  <c r="F21" i="4"/>
  <c r="BK21" i="4" s="1"/>
  <c r="H27" i="4"/>
  <c r="BL27" i="4" s="1"/>
  <c r="I24" i="4"/>
  <c r="J21" i="4"/>
  <c r="L27" i="4"/>
  <c r="M23" i="4"/>
  <c r="N20" i="4"/>
  <c r="P26" i="4"/>
  <c r="Q22" i="4"/>
  <c r="S28" i="4"/>
  <c r="BM28" i="4" s="1"/>
  <c r="T25" i="4"/>
  <c r="U21" i="4"/>
  <c r="W27" i="4"/>
  <c r="BQ27" i="4" s="1"/>
  <c r="X24" i="4"/>
  <c r="BS24" i="4" s="1"/>
  <c r="Y20" i="4"/>
  <c r="AA26" i="4"/>
  <c r="AB23" i="4"/>
  <c r="AD28" i="4"/>
  <c r="AE25" i="4"/>
  <c r="AF22" i="4"/>
  <c r="AH27" i="4"/>
  <c r="AI24" i="4"/>
  <c r="BU24" i="4" s="1"/>
  <c r="AJ21" i="4"/>
  <c r="BU21" i="4" s="1"/>
  <c r="AM26" i="4"/>
  <c r="BV26" i="4" s="1"/>
  <c r="AN23" i="4"/>
  <c r="AO20" i="4"/>
  <c r="BN20" i="4" s="1"/>
  <c r="AQ25" i="4"/>
  <c r="AN28" i="4"/>
  <c r="O19" i="4"/>
  <c r="AA19" i="4"/>
  <c r="AN19" i="4"/>
  <c r="F20" i="4"/>
  <c r="BK20" i="4" s="1"/>
  <c r="H26" i="4"/>
  <c r="I23" i="4"/>
  <c r="J20" i="4"/>
  <c r="L26" i="4"/>
  <c r="M22" i="4"/>
  <c r="O28" i="4"/>
  <c r="P25" i="4"/>
  <c r="Q21" i="4"/>
  <c r="S27" i="4"/>
  <c r="BM27" i="4" s="1"/>
  <c r="T24" i="4"/>
  <c r="U20" i="4"/>
  <c r="W26" i="4"/>
  <c r="BQ26" i="4" s="1"/>
  <c r="X23" i="4"/>
  <c r="BS23" i="4" s="1"/>
  <c r="Z28" i="4"/>
  <c r="BX28" i="4" s="1"/>
  <c r="AA25" i="4"/>
  <c r="AB22" i="4"/>
  <c r="AD27" i="4"/>
  <c r="AE24" i="4"/>
  <c r="AF21" i="4"/>
  <c r="AH26" i="4"/>
  <c r="AI23" i="4"/>
  <c r="AJ20" i="4"/>
  <c r="AM25" i="4"/>
  <c r="BV25" i="4" s="1"/>
  <c r="AN22" i="4"/>
  <c r="AP28" i="4"/>
  <c r="AQ24" i="4"/>
  <c r="P19" i="4"/>
  <c r="AB19" i="4"/>
  <c r="AO19" i="4"/>
  <c r="BN19" i="4" s="1"/>
  <c r="G28" i="4"/>
  <c r="BJ28" i="4" s="1"/>
  <c r="H25" i="4"/>
  <c r="I22" i="4"/>
  <c r="K28" i="4"/>
  <c r="L25" i="4"/>
  <c r="M21" i="4"/>
  <c r="O27" i="4"/>
  <c r="P24" i="4"/>
  <c r="BP24" i="4" s="1"/>
  <c r="Q20" i="4"/>
  <c r="S26" i="4"/>
  <c r="BM26" i="4" s="1"/>
  <c r="T23" i="4"/>
  <c r="V28" i="4"/>
  <c r="W25" i="4"/>
  <c r="BQ25" i="4" s="1"/>
  <c r="X22" i="4"/>
  <c r="BS22" i="4" s="1"/>
  <c r="Z27" i="4"/>
  <c r="BX27" i="4" s="1"/>
  <c r="AA24" i="4"/>
  <c r="AB21" i="4"/>
  <c r="AD26" i="4"/>
  <c r="AE23" i="4"/>
  <c r="AF20" i="4"/>
  <c r="AH25" i="4"/>
  <c r="AI22" i="4"/>
  <c r="BU22" i="4" s="1"/>
  <c r="AK28" i="4"/>
  <c r="BW28" i="4" s="1"/>
  <c r="AM24" i="4"/>
  <c r="BV24" i="4" s="1"/>
  <c r="AN21" i="4"/>
  <c r="AN29" i="4" s="1"/>
  <c r="AP27" i="4"/>
  <c r="AQ23" i="4"/>
  <c r="H19" i="4"/>
  <c r="Q19" i="4"/>
  <c r="AC19" i="4"/>
  <c r="G27" i="4"/>
  <c r="BJ27" i="4" s="1"/>
  <c r="H24" i="4"/>
  <c r="I21" i="4"/>
  <c r="K27" i="4"/>
  <c r="BO27" i="4" s="1"/>
  <c r="L24" i="4"/>
  <c r="M20" i="4"/>
  <c r="O26" i="4"/>
  <c r="P23" i="4"/>
  <c r="R28" i="4"/>
  <c r="S25" i="4"/>
  <c r="T22" i="4"/>
  <c r="V27" i="4"/>
  <c r="W24" i="4"/>
  <c r="BQ24" i="4" s="1"/>
  <c r="X21" i="4"/>
  <c r="BS21" i="4" s="1"/>
  <c r="Z26" i="4"/>
  <c r="BX26" i="4" s="1"/>
  <c r="AA23" i="4"/>
  <c r="AB20" i="4"/>
  <c r="AD25" i="4"/>
  <c r="AE22" i="4"/>
  <c r="AM19" i="3"/>
  <c r="BV19" i="3" s="1"/>
  <c r="K25" i="3"/>
  <c r="N25" i="3"/>
  <c r="Q21" i="3"/>
  <c r="Y23" i="3"/>
  <c r="AB21" i="3"/>
  <c r="AJ23" i="3"/>
  <c r="BU23" i="3" s="1"/>
  <c r="AN23" i="3"/>
  <c r="Y21" i="3"/>
  <c r="AN21" i="3"/>
  <c r="N23" i="3"/>
  <c r="R19" i="3"/>
  <c r="W25" i="3"/>
  <c r="BQ25" i="3" s="1"/>
  <c r="Z25" i="3"/>
  <c r="BX25" i="3" s="1"/>
  <c r="AC21" i="3"/>
  <c r="AH25" i="3"/>
  <c r="AK25" i="3"/>
  <c r="BW25" i="3" s="1"/>
  <c r="AN19" i="3"/>
  <c r="N21" i="3"/>
  <c r="AO23" i="3"/>
  <c r="BN23" i="3" s="1"/>
  <c r="L25" i="3"/>
  <c r="N19" i="3"/>
  <c r="Z23" i="3"/>
  <c r="BX23" i="3" s="1"/>
  <c r="AD19" i="3"/>
  <c r="AK23" i="3"/>
  <c r="BW23" i="3" s="1"/>
  <c r="AO21" i="3"/>
  <c r="BN21" i="3" s="1"/>
  <c r="L24" i="3"/>
  <c r="O24" i="3"/>
  <c r="Z21" i="3"/>
  <c r="BX21" i="3" s="1"/>
  <c r="AF17" i="3"/>
  <c r="AK21" i="3"/>
  <c r="BW21" i="3" s="1"/>
  <c r="AO19" i="3"/>
  <c r="BN19" i="3" s="1"/>
  <c r="T25" i="3"/>
  <c r="X25" i="3"/>
  <c r="BS25" i="3" s="1"/>
  <c r="Z19" i="3"/>
  <c r="BX19" i="3" s="1"/>
  <c r="AI25" i="3"/>
  <c r="AM25" i="3"/>
  <c r="BV25" i="3" s="1"/>
  <c r="AP21" i="3"/>
  <c r="L23" i="3"/>
  <c r="O23" i="3"/>
  <c r="O21" i="3"/>
  <c r="T24" i="3"/>
  <c r="X24" i="3"/>
  <c r="BS24" i="3" s="1"/>
  <c r="AA24" i="3"/>
  <c r="AI24" i="3"/>
  <c r="AM24" i="3"/>
  <c r="BV24" i="3" s="1"/>
  <c r="AP19" i="3"/>
  <c r="S18" i="3"/>
  <c r="AC18" i="3"/>
  <c r="AQ17" i="3"/>
  <c r="AB18" i="3"/>
  <c r="P17" i="3"/>
  <c r="AN18" i="3"/>
  <c r="H25" i="3"/>
  <c r="BL25" i="3" s="1"/>
  <c r="I24" i="3"/>
  <c r="J23" i="3"/>
  <c r="K21" i="3"/>
  <c r="L19" i="3"/>
  <c r="M18" i="3"/>
  <c r="N17" i="3"/>
  <c r="T21" i="3"/>
  <c r="U24" i="3"/>
  <c r="W21" i="3"/>
  <c r="BQ21" i="3" s="1"/>
  <c r="X19" i="3"/>
  <c r="BS19" i="3" s="1"/>
  <c r="Y18" i="3"/>
  <c r="Z17" i="3"/>
  <c r="BX17" i="3" s="1"/>
  <c r="AF25" i="3"/>
  <c r="AG24" i="3"/>
  <c r="AH23" i="3"/>
  <c r="AI21" i="3"/>
  <c r="AJ19" i="3"/>
  <c r="AK18" i="3"/>
  <c r="BW18" i="3" s="1"/>
  <c r="AM17" i="3"/>
  <c r="BV17" i="3" s="1"/>
  <c r="G25" i="3"/>
  <c r="BJ25" i="3" s="1"/>
  <c r="H24" i="3"/>
  <c r="I23" i="3"/>
  <c r="J21" i="3"/>
  <c r="K19" i="3"/>
  <c r="L18" i="3"/>
  <c r="M17" i="3"/>
  <c r="S25" i="3"/>
  <c r="T19" i="3"/>
  <c r="U23" i="3"/>
  <c r="W19" i="3"/>
  <c r="BQ19" i="3" s="1"/>
  <c r="X18" i="3"/>
  <c r="BS18" i="3" s="1"/>
  <c r="Y17" i="3"/>
  <c r="AE25" i="3"/>
  <c r="AF24" i="3"/>
  <c r="AG23" i="3"/>
  <c r="AH21" i="3"/>
  <c r="AI19" i="3"/>
  <c r="AJ18" i="3"/>
  <c r="AK17" i="3"/>
  <c r="BW17" i="3" s="1"/>
  <c r="AD17" i="3"/>
  <c r="F25" i="3"/>
  <c r="G24" i="3"/>
  <c r="BJ24" i="3" s="1"/>
  <c r="H23" i="3"/>
  <c r="I21" i="3"/>
  <c r="J19" i="3"/>
  <c r="K18" i="3"/>
  <c r="L17" i="3"/>
  <c r="R25" i="3"/>
  <c r="S24" i="3"/>
  <c r="T18" i="3"/>
  <c r="U21" i="3"/>
  <c r="V25" i="3"/>
  <c r="W18" i="3"/>
  <c r="BQ18" i="3" s="1"/>
  <c r="X17" i="3"/>
  <c r="BS17" i="3" s="1"/>
  <c r="AD25" i="3"/>
  <c r="AE24" i="3"/>
  <c r="AF23" i="3"/>
  <c r="AG21" i="3"/>
  <c r="AH19" i="3"/>
  <c r="AI18" i="3"/>
  <c r="AJ17" i="3"/>
  <c r="AQ25" i="3"/>
  <c r="AE18" i="3"/>
  <c r="G17" i="3"/>
  <c r="BJ17" i="3" s="1"/>
  <c r="R18" i="3"/>
  <c r="AC17" i="3"/>
  <c r="O18" i="3"/>
  <c r="AA18" i="3"/>
  <c r="AO17" i="3"/>
  <c r="BN17" i="3" s="1"/>
  <c r="F24" i="3"/>
  <c r="BK24" i="3" s="1"/>
  <c r="G23" i="3"/>
  <c r="BJ23" i="3" s="1"/>
  <c r="H21" i="3"/>
  <c r="I19" i="3"/>
  <c r="J18" i="3"/>
  <c r="K17" i="3"/>
  <c r="Q25" i="3"/>
  <c r="R24" i="3"/>
  <c r="S23" i="3"/>
  <c r="T17" i="3"/>
  <c r="U19" i="3"/>
  <c r="V24" i="3"/>
  <c r="W17" i="3"/>
  <c r="BQ17" i="3" s="1"/>
  <c r="AC25" i="3"/>
  <c r="AD24" i="3"/>
  <c r="AE23" i="3"/>
  <c r="AF21" i="3"/>
  <c r="AG19" i="3"/>
  <c r="AH18" i="3"/>
  <c r="AI17" i="3"/>
  <c r="AP25" i="3"/>
  <c r="AQ24" i="3"/>
  <c r="AP17" i="3"/>
  <c r="AB17" i="3"/>
  <c r="F23" i="3"/>
  <c r="BK23" i="3" s="1"/>
  <c r="G21" i="3"/>
  <c r="BJ21" i="3" s="1"/>
  <c r="H19" i="3"/>
  <c r="I18" i="3"/>
  <c r="J17" i="3"/>
  <c r="P25" i="3"/>
  <c r="Q24" i="3"/>
  <c r="R23" i="3"/>
  <c r="S21" i="3"/>
  <c r="U18" i="3"/>
  <c r="V23" i="3"/>
  <c r="AB25" i="3"/>
  <c r="AC24" i="3"/>
  <c r="AD23" i="3"/>
  <c r="AE21" i="3"/>
  <c r="AF19" i="3"/>
  <c r="AG18" i="3"/>
  <c r="AH17" i="3"/>
  <c r="AO25" i="3"/>
  <c r="BN25" i="3" s="1"/>
  <c r="AP24" i="3"/>
  <c r="AQ23" i="3"/>
  <c r="S17" i="3"/>
  <c r="F17" i="3"/>
  <c r="BK17" i="3" s="1"/>
  <c r="R17" i="3"/>
  <c r="V17" i="3"/>
  <c r="AP18" i="3"/>
  <c r="P18" i="3"/>
  <c r="BP18" i="3" s="1"/>
  <c r="F21" i="3"/>
  <c r="BK21" i="3" s="1"/>
  <c r="G19" i="3"/>
  <c r="BJ19" i="3" s="1"/>
  <c r="H18" i="3"/>
  <c r="I17" i="3"/>
  <c r="O25" i="3"/>
  <c r="P24" i="3"/>
  <c r="Q23" i="3"/>
  <c r="R21" i="3"/>
  <c r="S19" i="3"/>
  <c r="U17" i="3"/>
  <c r="V21" i="3"/>
  <c r="AA25" i="3"/>
  <c r="AB24" i="3"/>
  <c r="AC23" i="3"/>
  <c r="AD21" i="3"/>
  <c r="AE19" i="3"/>
  <c r="AF18" i="3"/>
  <c r="AG17" i="3"/>
  <c r="AN25" i="3"/>
  <c r="AO24" i="3"/>
  <c r="BN24" i="3" s="1"/>
  <c r="AP23" i="3"/>
  <c r="AQ21" i="3"/>
  <c r="G18" i="3"/>
  <c r="BJ18" i="3" s="1"/>
  <c r="V18" i="3"/>
  <c r="AD18" i="3"/>
  <c r="AQ18" i="3"/>
  <c r="F18" i="3"/>
  <c r="BK18" i="3" s="1"/>
  <c r="AE17" i="3"/>
  <c r="Q18" i="3"/>
  <c r="Q17" i="3"/>
  <c r="AO18" i="3"/>
  <c r="BN18" i="3" s="1"/>
  <c r="I25" i="3"/>
  <c r="J24" i="3"/>
  <c r="K23" i="3"/>
  <c r="L21" i="3"/>
  <c r="M19" i="3"/>
  <c r="N18" i="3"/>
  <c r="O17" i="3"/>
  <c r="U25" i="3"/>
  <c r="W23" i="3"/>
  <c r="BQ23" i="3" s="1"/>
  <c r="X21" i="3"/>
  <c r="BS21" i="3" s="1"/>
  <c r="Y19" i="3"/>
  <c r="Z18" i="3"/>
  <c r="BX18" i="3" s="1"/>
  <c r="AA17" i="3"/>
  <c r="V32" i="2"/>
  <c r="O32" i="2"/>
  <c r="K32" i="2"/>
  <c r="X32" i="2"/>
  <c r="BS32" i="2" s="1"/>
  <c r="AI32" i="2"/>
  <c r="R32" i="2"/>
  <c r="AC32" i="2"/>
  <c r="BV32" i="2" s="1"/>
  <c r="AQ32" i="2"/>
  <c r="P32" i="2"/>
  <c r="AA32" i="2"/>
  <c r="AO32" i="2"/>
  <c r="BN32" i="2" s="1"/>
  <c r="N32" i="2"/>
  <c r="Y32" i="2"/>
  <c r="BR32" i="2" s="1"/>
  <c r="AL32" i="2"/>
  <c r="BW32" i="2" s="1"/>
  <c r="T32" i="2"/>
  <c r="L32" i="2"/>
  <c r="W32" i="2"/>
  <c r="BQ32" i="2" s="1"/>
  <c r="AJ32" i="2"/>
  <c r="BU32" i="2" s="1"/>
  <c r="J32" i="2"/>
  <c r="U32" i="2"/>
  <c r="AH32" i="2"/>
  <c r="AE32" i="2"/>
  <c r="H32" i="2"/>
  <c r="S32" i="2"/>
  <c r="AF32" i="2"/>
  <c r="G32" i="2"/>
  <c r="BJ32" i="2" s="1"/>
  <c r="F32" i="2"/>
  <c r="BK32" i="2" s="1"/>
  <c r="Q32" i="2"/>
  <c r="AD32" i="2"/>
  <c r="BT32" i="2" s="1"/>
  <c r="AP32" i="2"/>
  <c r="AN32" i="2"/>
  <c r="AB32" i="2"/>
  <c r="M32" i="2"/>
  <c r="Z32" i="2"/>
  <c r="BX32" i="2" s="1"/>
  <c r="F31" i="2"/>
  <c r="BK31" i="2" s="1"/>
  <c r="H31" i="2"/>
  <c r="BL31" i="2" s="1"/>
  <c r="J31" i="2"/>
  <c r="L31" i="2"/>
  <c r="N31" i="2"/>
  <c r="P31" i="2"/>
  <c r="BP31" i="2" s="1"/>
  <c r="R31" i="2"/>
  <c r="T31" i="2"/>
  <c r="V31" i="2"/>
  <c r="X31" i="2"/>
  <c r="BS31" i="2" s="1"/>
  <c r="Z31" i="2"/>
  <c r="BX31" i="2" s="1"/>
  <c r="AB31" i="2"/>
  <c r="AD31" i="2"/>
  <c r="AF31" i="2"/>
  <c r="AH31" i="2"/>
  <c r="AJ31" i="2"/>
  <c r="BU31" i="2" s="1"/>
  <c r="AL31" i="2"/>
  <c r="BW31" i="2" s="1"/>
  <c r="AO31" i="2"/>
  <c r="BN31" i="2" s="1"/>
  <c r="M25" i="4"/>
  <c r="Q25" i="4"/>
  <c r="U25" i="4"/>
  <c r="Y25" i="4"/>
  <c r="BR25" i="4" s="1"/>
  <c r="AC25" i="4"/>
  <c r="AG25" i="4"/>
  <c r="AK25" i="4"/>
  <c r="BW25" i="4" s="1"/>
  <c r="P22" i="3"/>
  <c r="H22" i="3"/>
  <c r="G22" i="3"/>
  <c r="BJ22" i="3" s="1"/>
  <c r="F22" i="3"/>
  <c r="BK22" i="3" s="1"/>
  <c r="T22" i="3"/>
  <c r="J22" i="3"/>
  <c r="M22" i="3"/>
  <c r="Q22" i="3"/>
  <c r="Z22" i="3"/>
  <c r="BX22" i="3" s="1"/>
  <c r="AC22" i="3"/>
  <c r="AH22" i="3"/>
  <c r="AQ22" i="3"/>
  <c r="K22" i="3"/>
  <c r="N22" i="3"/>
  <c r="S22" i="3"/>
  <c r="X22" i="3"/>
  <c r="BS22" i="3" s="1"/>
  <c r="AA22" i="3"/>
  <c r="AE22" i="3"/>
  <c r="AN22" i="3"/>
  <c r="AO22" i="3"/>
  <c r="BN22" i="3" s="1"/>
  <c r="I22" i="3"/>
  <c r="L22" i="3"/>
  <c r="O22" i="3"/>
  <c r="R22" i="3"/>
  <c r="U22" i="3"/>
  <c r="W22" i="3"/>
  <c r="BQ22" i="3" s="1"/>
  <c r="Y22" i="3"/>
  <c r="AB22" i="3"/>
  <c r="AD22" i="3"/>
  <c r="AF22" i="3"/>
  <c r="AG22" i="3"/>
  <c r="AI22" i="3"/>
  <c r="AJ22" i="3"/>
  <c r="AK22" i="3"/>
  <c r="BW22" i="3" s="1"/>
  <c r="AM22" i="3"/>
  <c r="BV22" i="3" s="1"/>
  <c r="AP22" i="3"/>
  <c r="O20" i="3"/>
  <c r="G20" i="3"/>
  <c r="BJ20" i="3" s="1"/>
  <c r="S20" i="3"/>
  <c r="BM20" i="3" s="1"/>
  <c r="AE20" i="3"/>
  <c r="H20" i="3"/>
  <c r="AF20" i="3"/>
  <c r="I20" i="3"/>
  <c r="U20" i="3"/>
  <c r="AG20" i="3"/>
  <c r="J20" i="3"/>
  <c r="AH20" i="3"/>
  <c r="K20" i="3"/>
  <c r="W20" i="3"/>
  <c r="BQ20" i="3" s="1"/>
  <c r="AI20" i="3"/>
  <c r="L20" i="3"/>
  <c r="AK20" i="3"/>
  <c r="BW20" i="3" s="1"/>
  <c r="X20" i="3"/>
  <c r="BS20" i="3" s="1"/>
  <c r="AJ20" i="3"/>
  <c r="M20" i="3"/>
  <c r="Y20" i="3"/>
  <c r="N20" i="3"/>
  <c r="V20" i="3"/>
  <c r="Z20" i="3"/>
  <c r="BX20" i="3" s="1"/>
  <c r="AM20" i="3"/>
  <c r="BV20" i="3" s="1"/>
  <c r="AN20" i="3"/>
  <c r="AA20" i="3"/>
  <c r="P20" i="3"/>
  <c r="AB20" i="3"/>
  <c r="AO20" i="3"/>
  <c r="BN20" i="3" s="1"/>
  <c r="Q20" i="3"/>
  <c r="T20" i="3"/>
  <c r="AC20" i="3"/>
  <c r="AP20" i="3"/>
  <c r="F20" i="3"/>
  <c r="BK20" i="3" s="1"/>
  <c r="R20" i="3"/>
  <c r="AD20" i="3"/>
  <c r="AF63" i="1"/>
  <c r="U69" i="1"/>
  <c r="U51" i="1"/>
  <c r="F50" i="1"/>
  <c r="BL50" i="1" s="1"/>
  <c r="O52" i="1"/>
  <c r="Z69" i="1"/>
  <c r="BY69" i="1" s="1"/>
  <c r="Q69" i="1"/>
  <c r="Q45" i="1"/>
  <c r="I59" i="1"/>
  <c r="I45" i="1"/>
  <c r="L45" i="1"/>
  <c r="M70" i="1"/>
  <c r="K75" i="1"/>
  <c r="K62" i="1"/>
  <c r="R52" i="1"/>
  <c r="F51" i="1"/>
  <c r="BL51" i="1" s="1"/>
  <c r="O76" i="1"/>
  <c r="V74" i="1"/>
  <c r="O65" i="1"/>
  <c r="I62" i="1"/>
  <c r="O63" i="1"/>
  <c r="I57" i="1"/>
  <c r="O51" i="1"/>
  <c r="F67" i="1"/>
  <c r="BL67" i="1" s="1"/>
  <c r="I47" i="1"/>
  <c r="P76" i="1"/>
  <c r="K69" i="1"/>
  <c r="R53" i="1"/>
  <c r="I43" i="1"/>
  <c r="AQ44" i="1"/>
  <c r="V44" i="1"/>
  <c r="I71" i="1"/>
  <c r="L63" i="1"/>
  <c r="AG51" i="1"/>
  <c r="F74" i="1"/>
  <c r="BL74" i="1" s="1"/>
  <c r="I69" i="1"/>
  <c r="J50" i="1"/>
  <c r="L54" i="1"/>
  <c r="O68" i="1"/>
  <c r="Q56" i="1"/>
  <c r="U75" i="1"/>
  <c r="AM45" i="1"/>
  <c r="BW45" i="1" s="1"/>
  <c r="AO68" i="1"/>
  <c r="BO68" i="1" s="1"/>
  <c r="J43" i="1"/>
  <c r="M55" i="1"/>
  <c r="AQ56" i="1"/>
  <c r="T43" i="1"/>
  <c r="H75" i="1"/>
  <c r="I46" i="1"/>
  <c r="K57" i="1"/>
  <c r="M54" i="1"/>
  <c r="O44" i="1"/>
  <c r="S74" i="1"/>
  <c r="X45" i="1"/>
  <c r="BT45" i="1" s="1"/>
  <c r="F55" i="1"/>
  <c r="BL55" i="1" s="1"/>
  <c r="Y43" i="1"/>
  <c r="H48" i="1"/>
  <c r="J70" i="1"/>
  <c r="K50" i="1"/>
  <c r="N69" i="1"/>
  <c r="P68" i="1"/>
  <c r="S62" i="1"/>
  <c r="Z46" i="1"/>
  <c r="BY46" i="1" s="1"/>
  <c r="R67" i="1"/>
  <c r="S68" i="1"/>
  <c r="BN68" i="1" s="1"/>
  <c r="AG43" i="1"/>
  <c r="H47" i="1"/>
  <c r="J69" i="1"/>
  <c r="K45" i="1"/>
  <c r="N63" i="1"/>
  <c r="Q71" i="1"/>
  <c r="S50" i="1"/>
  <c r="AA56" i="1"/>
  <c r="J44" i="1"/>
  <c r="M67" i="1"/>
  <c r="U43" i="1"/>
  <c r="H59" i="1"/>
  <c r="K56" i="1"/>
  <c r="N75" i="1"/>
  <c r="AH43" i="1"/>
  <c r="H45" i="1"/>
  <c r="J63" i="1"/>
  <c r="L67" i="1"/>
  <c r="N57" i="1"/>
  <c r="Q70" i="1"/>
  <c r="S46" i="1"/>
  <c r="AG74" i="1"/>
  <c r="M43" i="1"/>
  <c r="T75" i="1"/>
  <c r="AN68" i="1"/>
  <c r="AK43" i="1"/>
  <c r="J56" i="1"/>
  <c r="F75" i="1"/>
  <c r="BL75" i="1" s="1"/>
  <c r="I70" i="1"/>
  <c r="J51" i="1"/>
  <c r="L55" i="1"/>
  <c r="O75" i="1"/>
  <c r="Q57" i="1"/>
  <c r="T44" i="1"/>
  <c r="AH74" i="1"/>
  <c r="H58" i="1"/>
  <c r="N66" i="1"/>
  <c r="O43" i="1"/>
  <c r="AN43" i="1"/>
  <c r="H77" i="1"/>
  <c r="H51" i="1"/>
  <c r="I63" i="1"/>
  <c r="J74" i="1"/>
  <c r="J45" i="1"/>
  <c r="K51" i="1"/>
  <c r="L56" i="1"/>
  <c r="M58" i="1"/>
  <c r="N64" i="1"/>
  <c r="O69" i="1"/>
  <c r="O45" i="1"/>
  <c r="Q58" i="1"/>
  <c r="R54" i="1"/>
  <c r="S58" i="1"/>
  <c r="U63" i="1"/>
  <c r="Z70" i="1"/>
  <c r="BY70" i="1" s="1"/>
  <c r="AF51" i="1"/>
  <c r="AN44" i="1"/>
  <c r="V43" i="1"/>
  <c r="F69" i="1"/>
  <c r="BL69" i="1" s="1"/>
  <c r="H71" i="1"/>
  <c r="H46" i="1"/>
  <c r="I58" i="1"/>
  <c r="J68" i="1"/>
  <c r="K74" i="1"/>
  <c r="K44" i="1"/>
  <c r="L51" i="1"/>
  <c r="M53" i="1"/>
  <c r="N54" i="1"/>
  <c r="O64" i="1"/>
  <c r="P74" i="1"/>
  <c r="Q51" i="1"/>
  <c r="R51" i="1"/>
  <c r="T76" i="1"/>
  <c r="V47" i="1"/>
  <c r="AA57" i="1"/>
  <c r="AG50" i="1"/>
  <c r="AQ45" i="1"/>
  <c r="L78" i="1"/>
  <c r="N53" i="1"/>
  <c r="R46" i="1"/>
  <c r="Z43" i="1"/>
  <c r="F63" i="1"/>
  <c r="BL63" i="1" s="1"/>
  <c r="H69" i="1"/>
  <c r="I76" i="1"/>
  <c r="I52" i="1"/>
  <c r="J62" i="1"/>
  <c r="K68" i="1"/>
  <c r="L75" i="1"/>
  <c r="L44" i="1"/>
  <c r="N78" i="1"/>
  <c r="N52" i="1"/>
  <c r="O58" i="1"/>
  <c r="P62" i="1"/>
  <c r="Q44" i="1"/>
  <c r="R44" i="1"/>
  <c r="T56" i="1"/>
  <c r="W55" i="1"/>
  <c r="BR55" i="1" s="1"/>
  <c r="AA45" i="1"/>
  <c r="AK70" i="1"/>
  <c r="BX70" i="1" s="1"/>
  <c r="AA43" i="1"/>
  <c r="H65" i="1"/>
  <c r="I75" i="1"/>
  <c r="I51" i="1"/>
  <c r="J58" i="1"/>
  <c r="K67" i="1"/>
  <c r="L69" i="1"/>
  <c r="M78" i="1"/>
  <c r="N77" i="1"/>
  <c r="N51" i="1"/>
  <c r="O57" i="1"/>
  <c r="P55" i="1"/>
  <c r="R78" i="1"/>
  <c r="S76" i="1"/>
  <c r="T54" i="1"/>
  <c r="W46" i="1"/>
  <c r="BR46" i="1" s="1"/>
  <c r="AB55" i="1"/>
  <c r="H70" i="1"/>
  <c r="BM70" i="1" s="1"/>
  <c r="M46" i="1"/>
  <c r="H43" i="1"/>
  <c r="AF43" i="1"/>
  <c r="F57" i="1"/>
  <c r="BL57" i="1" s="1"/>
  <c r="H63" i="1"/>
  <c r="J57" i="1"/>
  <c r="K63" i="1"/>
  <c r="L68" i="1"/>
  <c r="M77" i="1"/>
  <c r="N76" i="1"/>
  <c r="N45" i="1"/>
  <c r="O56" i="1"/>
  <c r="Q75" i="1"/>
  <c r="R70" i="1"/>
  <c r="S75" i="1"/>
  <c r="BN75" i="1" s="1"/>
  <c r="T52" i="1"/>
  <c r="X78" i="1"/>
  <c r="BT78" i="1" s="1"/>
  <c r="AC55" i="1"/>
  <c r="AK46" i="1"/>
  <c r="BX46" i="1" s="1"/>
  <c r="H60" i="1"/>
  <c r="O77" i="1"/>
  <c r="O53" i="1"/>
  <c r="AC54" i="1"/>
  <c r="AM70" i="1"/>
  <c r="BW70" i="1" s="1"/>
  <c r="H72" i="1"/>
  <c r="Y77" i="1"/>
  <c r="AE53" i="1"/>
  <c r="L66" i="1"/>
  <c r="R66" i="1"/>
  <c r="M66" i="1"/>
  <c r="R65" i="1"/>
  <c r="Y58" i="1"/>
  <c r="AE52" i="1"/>
  <c r="N43" i="1"/>
  <c r="AM43" i="1"/>
  <c r="F45" i="1"/>
  <c r="BL45" i="1" s="1"/>
  <c r="H57" i="1"/>
  <c r="J75" i="1"/>
  <c r="J46" i="1"/>
  <c r="K55" i="1"/>
  <c r="L57" i="1"/>
  <c r="M65" i="1"/>
  <c r="N65" i="1"/>
  <c r="O70" i="1"/>
  <c r="O46" i="1"/>
  <c r="Q63" i="1"/>
  <c r="R57" i="1"/>
  <c r="S59" i="1"/>
  <c r="Y44" i="1"/>
  <c r="AF76" i="1"/>
  <c r="F61" i="1"/>
  <c r="BL61" i="1" s="1"/>
  <c r="AG47" i="1"/>
  <c r="U47" i="1"/>
  <c r="AQ47" i="1"/>
  <c r="AH47" i="1"/>
  <c r="AI47" i="1"/>
  <c r="W47" i="1"/>
  <c r="BR47" i="1" s="1"/>
  <c r="AM47" i="1"/>
  <c r="BW47" i="1" s="1"/>
  <c r="Z47" i="1"/>
  <c r="BY47" i="1" s="1"/>
  <c r="AN47" i="1"/>
  <c r="AA47" i="1"/>
  <c r="AO47" i="1"/>
  <c r="BO47" i="1" s="1"/>
  <c r="AB47" i="1"/>
  <c r="AP47" i="1"/>
  <c r="AC47" i="1"/>
  <c r="AD47" i="1"/>
  <c r="AE47" i="1"/>
  <c r="AF47" i="1"/>
  <c r="T47" i="1"/>
  <c r="G47" i="1"/>
  <c r="BK47" i="1" s="1"/>
  <c r="AN65" i="1"/>
  <c r="AA65" i="1"/>
  <c r="AO65" i="1"/>
  <c r="BO65" i="1" s="1"/>
  <c r="AB65" i="1"/>
  <c r="AP65" i="1"/>
  <c r="AC65" i="1"/>
  <c r="AF65" i="1"/>
  <c r="T65" i="1"/>
  <c r="AG65" i="1"/>
  <c r="AQ65" i="1"/>
  <c r="AH65" i="1"/>
  <c r="V65" i="1"/>
  <c r="AI65" i="1"/>
  <c r="W65" i="1"/>
  <c r="BR65" i="1" s="1"/>
  <c r="AJ65" i="1"/>
  <c r="X65" i="1"/>
  <c r="BT65" i="1" s="1"/>
  <c r="AK65" i="1"/>
  <c r="BX65" i="1" s="1"/>
  <c r="AM65" i="1"/>
  <c r="BW65" i="1" s="1"/>
  <c r="Z65" i="1"/>
  <c r="BY65" i="1" s="1"/>
  <c r="AO64" i="1"/>
  <c r="BO64" i="1" s="1"/>
  <c r="AB64" i="1"/>
  <c r="AP64" i="1"/>
  <c r="AC64" i="1"/>
  <c r="AD64" i="1"/>
  <c r="AG64" i="1"/>
  <c r="U64" i="1"/>
  <c r="AH64" i="1"/>
  <c r="AI64" i="1"/>
  <c r="W64" i="1"/>
  <c r="BR64" i="1" s="1"/>
  <c r="AQ64" i="1"/>
  <c r="AJ64" i="1"/>
  <c r="X64" i="1"/>
  <c r="BT64" i="1" s="1"/>
  <c r="AK64" i="1"/>
  <c r="BX64" i="1" s="1"/>
  <c r="Y64" i="1"/>
  <c r="AM64" i="1"/>
  <c r="BW64" i="1" s="1"/>
  <c r="Z64" i="1"/>
  <c r="BY64" i="1" s="1"/>
  <c r="AN64" i="1"/>
  <c r="AA64" i="1"/>
  <c r="F65" i="1"/>
  <c r="BL65" i="1" s="1"/>
  <c r="G64" i="1"/>
  <c r="BK64" i="1" s="1"/>
  <c r="J49" i="1"/>
  <c r="K48" i="1"/>
  <c r="L47" i="1"/>
  <c r="AI72" i="1"/>
  <c r="BV72" i="1" s="1"/>
  <c r="AD74" i="1"/>
  <c r="AE74" i="1"/>
  <c r="AF74" i="1"/>
  <c r="T74" i="1"/>
  <c r="AI74" i="1"/>
  <c r="W74" i="1"/>
  <c r="BR74" i="1" s="1"/>
  <c r="AJ74" i="1"/>
  <c r="X74" i="1"/>
  <c r="BT74" i="1" s="1"/>
  <c r="AK74" i="1"/>
  <c r="BX74" i="1" s="1"/>
  <c r="Y74" i="1"/>
  <c r="AM74" i="1"/>
  <c r="BW74" i="1" s="1"/>
  <c r="Z74" i="1"/>
  <c r="BY74" i="1" s="1"/>
  <c r="AN74" i="1"/>
  <c r="AA74" i="1"/>
  <c r="AQ74" i="1"/>
  <c r="AO74" i="1"/>
  <c r="BO74" i="1" s="1"/>
  <c r="AB74" i="1"/>
  <c r="AP74" i="1"/>
  <c r="AC74" i="1"/>
  <c r="Q74" i="1"/>
  <c r="AD62" i="1"/>
  <c r="AE62" i="1"/>
  <c r="AF62" i="1"/>
  <c r="T62" i="1"/>
  <c r="AI62" i="1"/>
  <c r="BV62" i="1" s="1"/>
  <c r="W62" i="1"/>
  <c r="BR62" i="1" s="1"/>
  <c r="AJ62" i="1"/>
  <c r="X62" i="1"/>
  <c r="BT62" i="1" s="1"/>
  <c r="AK62" i="1"/>
  <c r="BX62" i="1" s="1"/>
  <c r="Y62" i="1"/>
  <c r="AM62" i="1"/>
  <c r="BW62" i="1" s="1"/>
  <c r="Z62" i="1"/>
  <c r="BY62" i="1" s="1"/>
  <c r="AN62" i="1"/>
  <c r="AA62" i="1"/>
  <c r="AQ62" i="1"/>
  <c r="AO62" i="1"/>
  <c r="BO62" i="1" s="1"/>
  <c r="AB62" i="1"/>
  <c r="AP62" i="1"/>
  <c r="AC62" i="1"/>
  <c r="Q62" i="1"/>
  <c r="AD50" i="1"/>
  <c r="AE50" i="1"/>
  <c r="AF50" i="1"/>
  <c r="T50" i="1"/>
  <c r="AI50" i="1"/>
  <c r="W50" i="1"/>
  <c r="BR50" i="1" s="1"/>
  <c r="AJ50" i="1"/>
  <c r="X50" i="1"/>
  <c r="BT50" i="1" s="1"/>
  <c r="AK50" i="1"/>
  <c r="BX50" i="1" s="1"/>
  <c r="Y50" i="1"/>
  <c r="AM50" i="1"/>
  <c r="BW50" i="1" s="1"/>
  <c r="Z50" i="1"/>
  <c r="BY50" i="1" s="1"/>
  <c r="AN50" i="1"/>
  <c r="AA50" i="1"/>
  <c r="AQ50" i="1"/>
  <c r="AO50" i="1"/>
  <c r="BO50" i="1" s="1"/>
  <c r="AB50" i="1"/>
  <c r="AP50" i="1"/>
  <c r="AC50" i="1"/>
  <c r="Q50" i="1"/>
  <c r="L43" i="1"/>
  <c r="X43" i="1"/>
  <c r="AJ43" i="1"/>
  <c r="BV43" i="1" s="1"/>
  <c r="G74" i="1"/>
  <c r="BK74" i="1" s="1"/>
  <c r="G62" i="1"/>
  <c r="BK62" i="1" s="1"/>
  <c r="G50" i="1"/>
  <c r="BK50" i="1" s="1"/>
  <c r="H73" i="1"/>
  <c r="H61" i="1"/>
  <c r="H49" i="1"/>
  <c r="I72" i="1"/>
  <c r="I60" i="1"/>
  <c r="I48" i="1"/>
  <c r="J71" i="1"/>
  <c r="J59" i="1"/>
  <c r="J47" i="1"/>
  <c r="K70" i="1"/>
  <c r="K58" i="1"/>
  <c r="K46" i="1"/>
  <c r="M68" i="1"/>
  <c r="M56" i="1"/>
  <c r="M44" i="1"/>
  <c r="N67" i="1"/>
  <c r="N55" i="1"/>
  <c r="O78" i="1"/>
  <c r="O66" i="1"/>
  <c r="O54" i="1"/>
  <c r="P77" i="1"/>
  <c r="P64" i="1"/>
  <c r="P50" i="1"/>
  <c r="Q72" i="1"/>
  <c r="Q59" i="1"/>
  <c r="Q46" i="1"/>
  <c r="R68" i="1"/>
  <c r="R55" i="1"/>
  <c r="S77" i="1"/>
  <c r="S64" i="1"/>
  <c r="T78" i="1"/>
  <c r="T57" i="1"/>
  <c r="U72" i="1"/>
  <c r="V76" i="1"/>
  <c r="X47" i="1"/>
  <c r="BT47" i="1" s="1"/>
  <c r="AA68" i="1"/>
  <c r="AC66" i="1"/>
  <c r="AE64" i="1"/>
  <c r="AG62" i="1"/>
  <c r="AI60" i="1"/>
  <c r="AK58" i="1"/>
  <c r="BX58" i="1" s="1"/>
  <c r="AN56" i="1"/>
  <c r="AP54" i="1"/>
  <c r="AQ48" i="1"/>
  <c r="AF48" i="1"/>
  <c r="T48" i="1"/>
  <c r="AG48" i="1"/>
  <c r="AH48" i="1"/>
  <c r="V48" i="1"/>
  <c r="AK48" i="1"/>
  <c r="BX48" i="1" s="1"/>
  <c r="Y48" i="1"/>
  <c r="AM48" i="1"/>
  <c r="BW48" i="1" s="1"/>
  <c r="Z48" i="1"/>
  <c r="BY48" i="1" s="1"/>
  <c r="AN48" i="1"/>
  <c r="AA48" i="1"/>
  <c r="AO48" i="1"/>
  <c r="BO48" i="1" s="1"/>
  <c r="AB48" i="1"/>
  <c r="AP48" i="1"/>
  <c r="AC48" i="1"/>
  <c r="AD48" i="1"/>
  <c r="AE48" i="1"/>
  <c r="S48" i="1"/>
  <c r="G71" i="1"/>
  <c r="BK71" i="1" s="1"/>
  <c r="X72" i="1"/>
  <c r="BT72" i="1" s="1"/>
  <c r="AD78" i="1"/>
  <c r="BE78" i="1" s="1"/>
  <c r="AH46" i="1"/>
  <c r="V46" i="1"/>
  <c r="AI46" i="1"/>
  <c r="AQ46" i="1"/>
  <c r="AJ46" i="1"/>
  <c r="X46" i="1"/>
  <c r="BT46" i="1" s="1"/>
  <c r="AN46" i="1"/>
  <c r="AA46" i="1"/>
  <c r="AO46" i="1"/>
  <c r="BO46" i="1" s="1"/>
  <c r="AB46" i="1"/>
  <c r="AP46" i="1"/>
  <c r="AC46" i="1"/>
  <c r="AD46" i="1"/>
  <c r="AE46" i="1"/>
  <c r="AF46" i="1"/>
  <c r="AG46" i="1"/>
  <c r="U46" i="1"/>
  <c r="AB43" i="1"/>
  <c r="F71" i="1"/>
  <c r="BL71" i="1" s="1"/>
  <c r="F47" i="1"/>
  <c r="BL47" i="1" s="1"/>
  <c r="G46" i="1"/>
  <c r="BK46" i="1" s="1"/>
  <c r="I56" i="1"/>
  <c r="J55" i="1"/>
  <c r="K66" i="1"/>
  <c r="L77" i="1"/>
  <c r="L53" i="1"/>
  <c r="M64" i="1"/>
  <c r="O74" i="1"/>
  <c r="O62" i="1"/>
  <c r="P72" i="1"/>
  <c r="P59" i="1"/>
  <c r="P46" i="1"/>
  <c r="Q68" i="1"/>
  <c r="Q55" i="1"/>
  <c r="R77" i="1"/>
  <c r="R64" i="1"/>
  <c r="S73" i="1"/>
  <c r="S57" i="1"/>
  <c r="T70" i="1"/>
  <c r="T51" i="1"/>
  <c r="U62" i="1"/>
  <c r="V68" i="1"/>
  <c r="W72" i="1"/>
  <c r="BR72" i="1" s="1"/>
  <c r="X71" i="1"/>
  <c r="BT71" i="1" s="1"/>
  <c r="Z67" i="1"/>
  <c r="BY67" i="1" s="1"/>
  <c r="AA44" i="1"/>
  <c r="AD77" i="1"/>
  <c r="AF75" i="1"/>
  <c r="AH73" i="1"/>
  <c r="AJ71" i="1"/>
  <c r="AO67" i="1"/>
  <c r="BO67" i="1" s="1"/>
  <c r="AE49" i="1"/>
  <c r="S49" i="1"/>
  <c r="AF49" i="1"/>
  <c r="AG49" i="1"/>
  <c r="U49" i="1"/>
  <c r="AJ49" i="1"/>
  <c r="X49" i="1"/>
  <c r="BT49" i="1" s="1"/>
  <c r="AK49" i="1"/>
  <c r="BX49" i="1" s="1"/>
  <c r="Y49" i="1"/>
  <c r="BS49" i="1" s="1"/>
  <c r="AM49" i="1"/>
  <c r="BW49" i="1" s="1"/>
  <c r="Z49" i="1"/>
  <c r="BY49" i="1" s="1"/>
  <c r="AN49" i="1"/>
  <c r="AA49" i="1"/>
  <c r="AO49" i="1"/>
  <c r="BO49" i="1" s="1"/>
  <c r="AB49" i="1"/>
  <c r="AP49" i="1"/>
  <c r="AC49" i="1"/>
  <c r="AQ49" i="1"/>
  <c r="AD49" i="1"/>
  <c r="R49" i="1"/>
  <c r="G73" i="1"/>
  <c r="BK73" i="1" s="1"/>
  <c r="P49" i="1"/>
  <c r="G60" i="1"/>
  <c r="BK60" i="1" s="1"/>
  <c r="P61" i="1"/>
  <c r="P47" i="1"/>
  <c r="V71" i="1"/>
  <c r="AJ72" i="1"/>
  <c r="AH70" i="1"/>
  <c r="V70" i="1"/>
  <c r="AI70" i="1"/>
  <c r="BV70" i="1" s="1"/>
  <c r="AQ70" i="1"/>
  <c r="AJ70" i="1"/>
  <c r="X70" i="1"/>
  <c r="BT70" i="1" s="1"/>
  <c r="AN70" i="1"/>
  <c r="AA70" i="1"/>
  <c r="BS70" i="1" s="1"/>
  <c r="AO70" i="1"/>
  <c r="BO70" i="1" s="1"/>
  <c r="AB70" i="1"/>
  <c r="AP70" i="1"/>
  <c r="AC70" i="1"/>
  <c r="AD70" i="1"/>
  <c r="AE70" i="1"/>
  <c r="AF70" i="1"/>
  <c r="AG70" i="1"/>
  <c r="U70" i="1"/>
  <c r="AH58" i="1"/>
  <c r="V58" i="1"/>
  <c r="AI58" i="1"/>
  <c r="BV58" i="1" s="1"/>
  <c r="AQ58" i="1"/>
  <c r="AJ58" i="1"/>
  <c r="X58" i="1"/>
  <c r="BT58" i="1" s="1"/>
  <c r="AN58" i="1"/>
  <c r="AA58" i="1"/>
  <c r="AO58" i="1"/>
  <c r="BO58" i="1" s="1"/>
  <c r="AB58" i="1"/>
  <c r="AP58" i="1"/>
  <c r="AC58" i="1"/>
  <c r="AD58" i="1"/>
  <c r="AE58" i="1"/>
  <c r="AF58" i="1"/>
  <c r="AG58" i="1"/>
  <c r="U58" i="1"/>
  <c r="P43" i="1"/>
  <c r="AO43" i="1"/>
  <c r="F59" i="1"/>
  <c r="BL59" i="1" s="1"/>
  <c r="G70" i="1"/>
  <c r="BK70" i="1" s="1"/>
  <c r="I68" i="1"/>
  <c r="I44" i="1"/>
  <c r="J67" i="1"/>
  <c r="K78" i="1"/>
  <c r="K54" i="1"/>
  <c r="L65" i="1"/>
  <c r="M76" i="1"/>
  <c r="M52" i="1"/>
  <c r="O50" i="1"/>
  <c r="AI69" i="1"/>
  <c r="W69" i="1"/>
  <c r="BR69" i="1" s="1"/>
  <c r="AJ69" i="1"/>
  <c r="AK69" i="1"/>
  <c r="BX69" i="1" s="1"/>
  <c r="Y69" i="1"/>
  <c r="AQ69" i="1"/>
  <c r="AO69" i="1"/>
  <c r="BO69" i="1" s="1"/>
  <c r="AB69" i="1"/>
  <c r="AP69" i="1"/>
  <c r="AC69" i="1"/>
  <c r="AD69" i="1"/>
  <c r="AE69" i="1"/>
  <c r="AF69" i="1"/>
  <c r="AG69" i="1"/>
  <c r="AH69" i="1"/>
  <c r="V69" i="1"/>
  <c r="AI57" i="1"/>
  <c r="W57" i="1"/>
  <c r="BR57" i="1" s="1"/>
  <c r="AJ57" i="1"/>
  <c r="AK57" i="1"/>
  <c r="BX57" i="1" s="1"/>
  <c r="Y57" i="1"/>
  <c r="AO57" i="1"/>
  <c r="BO57" i="1" s="1"/>
  <c r="AB57" i="1"/>
  <c r="AP57" i="1"/>
  <c r="AC57" i="1"/>
  <c r="AD57" i="1"/>
  <c r="AE57" i="1"/>
  <c r="AF57" i="1"/>
  <c r="AG57" i="1"/>
  <c r="AH57" i="1"/>
  <c r="V57" i="1"/>
  <c r="AI45" i="1"/>
  <c r="W45" i="1"/>
  <c r="BR45" i="1" s="1"/>
  <c r="AJ45" i="1"/>
  <c r="AK45" i="1"/>
  <c r="BX45" i="1" s="1"/>
  <c r="Y45" i="1"/>
  <c r="AO45" i="1"/>
  <c r="BO45" i="1" s="1"/>
  <c r="AB45" i="1"/>
  <c r="AP45" i="1"/>
  <c r="AC45" i="1"/>
  <c r="AD45" i="1"/>
  <c r="AE45" i="1"/>
  <c r="AF45" i="1"/>
  <c r="AG45" i="1"/>
  <c r="AH45" i="1"/>
  <c r="V45" i="1"/>
  <c r="Q43" i="1"/>
  <c r="AC43" i="1"/>
  <c r="AP43" i="1"/>
  <c r="F70" i="1"/>
  <c r="BL70" i="1" s="1"/>
  <c r="F58" i="1"/>
  <c r="BL58" i="1" s="1"/>
  <c r="F46" i="1"/>
  <c r="BL46" i="1" s="1"/>
  <c r="G69" i="1"/>
  <c r="BK69" i="1" s="1"/>
  <c r="G57" i="1"/>
  <c r="BK57" i="1" s="1"/>
  <c r="G45" i="1"/>
  <c r="BK45" i="1" s="1"/>
  <c r="H68" i="1"/>
  <c r="H56" i="1"/>
  <c r="I67" i="1"/>
  <c r="I55" i="1"/>
  <c r="J78" i="1"/>
  <c r="J66" i="1"/>
  <c r="J54" i="1"/>
  <c r="K77" i="1"/>
  <c r="K65" i="1"/>
  <c r="K53" i="1"/>
  <c r="L76" i="1"/>
  <c r="L64" i="1"/>
  <c r="L52" i="1"/>
  <c r="M75" i="1"/>
  <c r="M63" i="1"/>
  <c r="N74" i="1"/>
  <c r="N62" i="1"/>
  <c r="N50" i="1"/>
  <c r="O73" i="1"/>
  <c r="O49" i="1"/>
  <c r="P71" i="1"/>
  <c r="P58" i="1"/>
  <c r="P45" i="1"/>
  <c r="Q67" i="1"/>
  <c r="Q54" i="1"/>
  <c r="R76" i="1"/>
  <c r="R63" i="1"/>
  <c r="R50" i="1"/>
  <c r="S71" i="1"/>
  <c r="S55" i="1"/>
  <c r="T69" i="1"/>
  <c r="T49" i="1"/>
  <c r="U60" i="1"/>
  <c r="V64" i="1"/>
  <c r="W70" i="1"/>
  <c r="BR70" i="1" s="1"/>
  <c r="X69" i="1"/>
  <c r="BT69" i="1" s="1"/>
  <c r="Y68" i="1"/>
  <c r="Z58" i="1"/>
  <c r="BY58" i="1" s="1"/>
  <c r="AB68" i="1"/>
  <c r="AD66" i="1"/>
  <c r="AF64" i="1"/>
  <c r="AH62" i="1"/>
  <c r="AJ60" i="1"/>
  <c r="AM58" i="1"/>
  <c r="BW58" i="1" s="1"/>
  <c r="AE61" i="1"/>
  <c r="S61" i="1"/>
  <c r="AF61" i="1"/>
  <c r="AG61" i="1"/>
  <c r="U61" i="1"/>
  <c r="AJ61" i="1"/>
  <c r="X61" i="1"/>
  <c r="BT61" i="1" s="1"/>
  <c r="AK61" i="1"/>
  <c r="BX61" i="1" s="1"/>
  <c r="Y61" i="1"/>
  <c r="AM61" i="1"/>
  <c r="BW61" i="1" s="1"/>
  <c r="Z61" i="1"/>
  <c r="BY61" i="1" s="1"/>
  <c r="AN61" i="1"/>
  <c r="AA61" i="1"/>
  <c r="AO61" i="1"/>
  <c r="BO61" i="1" s="1"/>
  <c r="AB61" i="1"/>
  <c r="AP61" i="1"/>
  <c r="AC61" i="1"/>
  <c r="AQ61" i="1"/>
  <c r="AD61" i="1"/>
  <c r="R61" i="1"/>
  <c r="F73" i="1"/>
  <c r="BL73" i="1" s="1"/>
  <c r="F72" i="1"/>
  <c r="BL72" i="1" s="1"/>
  <c r="P60" i="1"/>
  <c r="W73" i="1"/>
  <c r="BR73" i="1" s="1"/>
  <c r="AJ56" i="1"/>
  <c r="X56" i="1"/>
  <c r="BT56" i="1" s="1"/>
  <c r="AK56" i="1"/>
  <c r="BX56" i="1" s="1"/>
  <c r="AM56" i="1"/>
  <c r="BW56" i="1" s="1"/>
  <c r="Z56" i="1"/>
  <c r="BY56" i="1" s="1"/>
  <c r="AP56" i="1"/>
  <c r="AC56" i="1"/>
  <c r="AD56" i="1"/>
  <c r="AE56" i="1"/>
  <c r="S56" i="1"/>
  <c r="AF56" i="1"/>
  <c r="AG56" i="1"/>
  <c r="U56" i="1"/>
  <c r="AH56" i="1"/>
  <c r="AI56" i="1"/>
  <c r="W56" i="1"/>
  <c r="BR56" i="1" s="1"/>
  <c r="AJ44" i="1"/>
  <c r="X44" i="1"/>
  <c r="BT44" i="1" s="1"/>
  <c r="AK44" i="1"/>
  <c r="BX44" i="1" s="1"/>
  <c r="AM44" i="1"/>
  <c r="BW44" i="1" s="1"/>
  <c r="Z44" i="1"/>
  <c r="BY44" i="1" s="1"/>
  <c r="AP44" i="1"/>
  <c r="AC44" i="1"/>
  <c r="AD44" i="1"/>
  <c r="AE44" i="1"/>
  <c r="S44" i="1"/>
  <c r="AF44" i="1"/>
  <c r="AG44" i="1"/>
  <c r="U44" i="1"/>
  <c r="AH44" i="1"/>
  <c r="AI44" i="1"/>
  <c r="W44" i="1"/>
  <c r="BR44" i="1" s="1"/>
  <c r="R43" i="1"/>
  <c r="AD43" i="1"/>
  <c r="AQ43" i="1"/>
  <c r="G68" i="1"/>
  <c r="BK68" i="1" s="1"/>
  <c r="G56" i="1"/>
  <c r="BK56" i="1" s="1"/>
  <c r="G44" i="1"/>
  <c r="BK44" i="1" s="1"/>
  <c r="H67" i="1"/>
  <c r="H55" i="1"/>
  <c r="I78" i="1"/>
  <c r="I66" i="1"/>
  <c r="I54" i="1"/>
  <c r="J77" i="1"/>
  <c r="J65" i="1"/>
  <c r="J53" i="1"/>
  <c r="K76" i="1"/>
  <c r="K64" i="1"/>
  <c r="K52" i="1"/>
  <c r="M74" i="1"/>
  <c r="M62" i="1"/>
  <c r="M50" i="1"/>
  <c r="N73" i="1"/>
  <c r="N61" i="1"/>
  <c r="N49" i="1"/>
  <c r="O72" i="1"/>
  <c r="O60" i="1"/>
  <c r="O48" i="1"/>
  <c r="P70" i="1"/>
  <c r="P57" i="1"/>
  <c r="BQ57" i="1" s="1"/>
  <c r="P44" i="1"/>
  <c r="BQ44" i="1" s="1"/>
  <c r="Q66" i="1"/>
  <c r="Q53" i="1"/>
  <c r="R75" i="1"/>
  <c r="R62" i="1"/>
  <c r="R48" i="1"/>
  <c r="S70" i="1"/>
  <c r="BN70" i="1" s="1"/>
  <c r="S53" i="1"/>
  <c r="T46" i="1"/>
  <c r="U57" i="1"/>
  <c r="V62" i="1"/>
  <c r="W67" i="1"/>
  <c r="BR67" i="1" s="1"/>
  <c r="X66" i="1"/>
  <c r="BT66" i="1" s="1"/>
  <c r="Y65" i="1"/>
  <c r="Z57" i="1"/>
  <c r="BY57" i="1" s="1"/>
  <c r="AD65" i="1"/>
  <c r="AH61" i="1"/>
  <c r="AJ59" i="1"/>
  <c r="AM57" i="1"/>
  <c r="BW57" i="1" s="1"/>
  <c r="Y71" i="1"/>
  <c r="AJ68" i="1"/>
  <c r="X68" i="1"/>
  <c r="BT68" i="1" s="1"/>
  <c r="AK68" i="1"/>
  <c r="BX68" i="1" s="1"/>
  <c r="AM68" i="1"/>
  <c r="BW68" i="1" s="1"/>
  <c r="Z68" i="1"/>
  <c r="BY68" i="1" s="1"/>
  <c r="AQ68" i="1"/>
  <c r="AP68" i="1"/>
  <c r="AC68" i="1"/>
  <c r="AD68" i="1"/>
  <c r="AE68" i="1"/>
  <c r="AF68" i="1"/>
  <c r="AG68" i="1"/>
  <c r="U68" i="1"/>
  <c r="AH68" i="1"/>
  <c r="AI68" i="1"/>
  <c r="W68" i="1"/>
  <c r="BR68" i="1" s="1"/>
  <c r="AK67" i="1"/>
  <c r="BX67" i="1" s="1"/>
  <c r="Y67" i="1"/>
  <c r="AM67" i="1"/>
  <c r="BW67" i="1" s="1"/>
  <c r="AN67" i="1"/>
  <c r="AA67" i="1"/>
  <c r="AQ67" i="1"/>
  <c r="AD67" i="1"/>
  <c r="AE67" i="1"/>
  <c r="AF67" i="1"/>
  <c r="T67" i="1"/>
  <c r="AG67" i="1"/>
  <c r="U67" i="1"/>
  <c r="AH67" i="1"/>
  <c r="V67" i="1"/>
  <c r="AI67" i="1"/>
  <c r="AJ67" i="1"/>
  <c r="X67" i="1"/>
  <c r="BT67" i="1" s="1"/>
  <c r="AK55" i="1"/>
  <c r="BX55" i="1" s="1"/>
  <c r="Y55" i="1"/>
  <c r="BS55" i="1" s="1"/>
  <c r="AM55" i="1"/>
  <c r="BW55" i="1" s="1"/>
  <c r="AN55" i="1"/>
  <c r="AA55" i="1"/>
  <c r="AQ55" i="1"/>
  <c r="AD55" i="1"/>
  <c r="AE55" i="1"/>
  <c r="AF55" i="1"/>
  <c r="T55" i="1"/>
  <c r="AG55" i="1"/>
  <c r="U55" i="1"/>
  <c r="AH55" i="1"/>
  <c r="V55" i="1"/>
  <c r="AI55" i="1"/>
  <c r="AJ55" i="1"/>
  <c r="X55" i="1"/>
  <c r="BT55" i="1" s="1"/>
  <c r="G43" i="1"/>
  <c r="S43" i="1"/>
  <c r="AE43" i="1"/>
  <c r="F43" i="1"/>
  <c r="F68" i="1"/>
  <c r="BL68" i="1" s="1"/>
  <c r="F56" i="1"/>
  <c r="BL56" i="1" s="1"/>
  <c r="F44" i="1"/>
  <c r="BL44" i="1" s="1"/>
  <c r="G67" i="1"/>
  <c r="BK67" i="1" s="1"/>
  <c r="G55" i="1"/>
  <c r="BK55" i="1" s="1"/>
  <c r="H78" i="1"/>
  <c r="H66" i="1"/>
  <c r="H54" i="1"/>
  <c r="I77" i="1"/>
  <c r="I65" i="1"/>
  <c r="I53" i="1"/>
  <c r="J76" i="1"/>
  <c r="J64" i="1"/>
  <c r="J52" i="1"/>
  <c r="L74" i="1"/>
  <c r="L62" i="1"/>
  <c r="L50" i="1"/>
  <c r="M73" i="1"/>
  <c r="M61" i="1"/>
  <c r="M49" i="1"/>
  <c r="N72" i="1"/>
  <c r="N60" i="1"/>
  <c r="N48" i="1"/>
  <c r="O71" i="1"/>
  <c r="O59" i="1"/>
  <c r="O47" i="1"/>
  <c r="P69" i="1"/>
  <c r="P56" i="1"/>
  <c r="Q78" i="1"/>
  <c r="Q65" i="1"/>
  <c r="Q52" i="1"/>
  <c r="R74" i="1"/>
  <c r="R60" i="1"/>
  <c r="R47" i="1"/>
  <c r="S69" i="1"/>
  <c r="S52" i="1"/>
  <c r="T66" i="1"/>
  <c r="T45" i="1"/>
  <c r="U53" i="1"/>
  <c r="V61" i="1"/>
  <c r="W61" i="1"/>
  <c r="BR61" i="1" s="1"/>
  <c r="X60" i="1"/>
  <c r="BT60" i="1" s="1"/>
  <c r="Y59" i="1"/>
  <c r="Z55" i="1"/>
  <c r="BY55" i="1" s="1"/>
  <c r="AB56" i="1"/>
  <c r="AF52" i="1"/>
  <c r="AH50" i="1"/>
  <c r="AJ48" i="1"/>
  <c r="AM46" i="1"/>
  <c r="BW46" i="1" s="1"/>
  <c r="AO44" i="1"/>
  <c r="BO44" i="1" s="1"/>
  <c r="G49" i="1"/>
  <c r="BK49" i="1" s="1"/>
  <c r="G48" i="1"/>
  <c r="BK48" i="1" s="1"/>
  <c r="V73" i="1"/>
  <c r="G59" i="1"/>
  <c r="BK59" i="1" s="1"/>
  <c r="P73" i="1"/>
  <c r="T73" i="1"/>
  <c r="AM54" i="1"/>
  <c r="BW54" i="1" s="1"/>
  <c r="Z54" i="1"/>
  <c r="BY54" i="1" s="1"/>
  <c r="AN54" i="1"/>
  <c r="AA54" i="1"/>
  <c r="AO54" i="1"/>
  <c r="BO54" i="1" s="1"/>
  <c r="AB54" i="1"/>
  <c r="AE54" i="1"/>
  <c r="S54" i="1"/>
  <c r="BN54" i="1" s="1"/>
  <c r="AQ54" i="1"/>
  <c r="AF54" i="1"/>
  <c r="AG54" i="1"/>
  <c r="U54" i="1"/>
  <c r="AH54" i="1"/>
  <c r="V54" i="1"/>
  <c r="AI54" i="1"/>
  <c r="W54" i="1"/>
  <c r="BR54" i="1" s="1"/>
  <c r="AJ54" i="1"/>
  <c r="AK54" i="1"/>
  <c r="BX54" i="1" s="1"/>
  <c r="Y54" i="1"/>
  <c r="G78" i="1"/>
  <c r="BK78" i="1" s="1"/>
  <c r="G54" i="1"/>
  <c r="BK54" i="1" s="1"/>
  <c r="H53" i="1"/>
  <c r="L61" i="1"/>
  <c r="L49" i="1"/>
  <c r="M72" i="1"/>
  <c r="M60" i="1"/>
  <c r="M48" i="1"/>
  <c r="N71" i="1"/>
  <c r="N59" i="1"/>
  <c r="N47" i="1"/>
  <c r="Q77" i="1"/>
  <c r="Q64" i="1"/>
  <c r="R59" i="1"/>
  <c r="T64" i="1"/>
  <c r="V59" i="1"/>
  <c r="W60" i="1"/>
  <c r="BR60" i="1" s="1"/>
  <c r="X59" i="1"/>
  <c r="BT59" i="1" s="1"/>
  <c r="AH49" i="1"/>
  <c r="AJ47" i="1"/>
  <c r="AP78" i="1"/>
  <c r="AE73" i="1"/>
  <c r="AF73" i="1"/>
  <c r="AG73" i="1"/>
  <c r="U73" i="1"/>
  <c r="AJ73" i="1"/>
  <c r="X73" i="1"/>
  <c r="BT73" i="1" s="1"/>
  <c r="AK73" i="1"/>
  <c r="BX73" i="1" s="1"/>
  <c r="Y73" i="1"/>
  <c r="AM73" i="1"/>
  <c r="BW73" i="1" s="1"/>
  <c r="Z73" i="1"/>
  <c r="BY73" i="1" s="1"/>
  <c r="AN73" i="1"/>
  <c r="AA73" i="1"/>
  <c r="AO73" i="1"/>
  <c r="BO73" i="1" s="1"/>
  <c r="AB73" i="1"/>
  <c r="AP73" i="1"/>
  <c r="AC73" i="1"/>
  <c r="AQ73" i="1"/>
  <c r="AD73" i="1"/>
  <c r="R73" i="1"/>
  <c r="AQ72" i="1"/>
  <c r="AF72" i="1"/>
  <c r="T72" i="1"/>
  <c r="AG72" i="1"/>
  <c r="AH72" i="1"/>
  <c r="V72" i="1"/>
  <c r="AK72" i="1"/>
  <c r="BX72" i="1" s="1"/>
  <c r="Y72" i="1"/>
  <c r="AM72" i="1"/>
  <c r="BW72" i="1" s="1"/>
  <c r="Z72" i="1"/>
  <c r="BY72" i="1" s="1"/>
  <c r="AN72" i="1"/>
  <c r="AA72" i="1"/>
  <c r="AO72" i="1"/>
  <c r="BO72" i="1" s="1"/>
  <c r="AB72" i="1"/>
  <c r="AP72" i="1"/>
  <c r="AC72" i="1"/>
  <c r="AD72" i="1"/>
  <c r="AE72" i="1"/>
  <c r="S72" i="1"/>
  <c r="AN53" i="1"/>
  <c r="AA53" i="1"/>
  <c r="AO53" i="1"/>
  <c r="BO53" i="1" s="1"/>
  <c r="AB53" i="1"/>
  <c r="AP53" i="1"/>
  <c r="AC53" i="1"/>
  <c r="AF53" i="1"/>
  <c r="T53" i="1"/>
  <c r="AG53" i="1"/>
  <c r="AQ53" i="1"/>
  <c r="AH53" i="1"/>
  <c r="V53" i="1"/>
  <c r="AI53" i="1"/>
  <c r="W53" i="1"/>
  <c r="BR53" i="1" s="1"/>
  <c r="AJ53" i="1"/>
  <c r="X53" i="1"/>
  <c r="BT53" i="1" s="1"/>
  <c r="AK53" i="1"/>
  <c r="BX53" i="1" s="1"/>
  <c r="AM53" i="1"/>
  <c r="BW53" i="1" s="1"/>
  <c r="Z53" i="1"/>
  <c r="BY53" i="1" s="1"/>
  <c r="F78" i="1"/>
  <c r="BL78" i="1" s="1"/>
  <c r="F54" i="1"/>
  <c r="BL54" i="1" s="1"/>
  <c r="G77" i="1"/>
  <c r="BK77" i="1" s="1"/>
  <c r="G65" i="1"/>
  <c r="BK65" i="1" s="1"/>
  <c r="G53" i="1"/>
  <c r="BK53" i="1" s="1"/>
  <c r="H76" i="1"/>
  <c r="H64" i="1"/>
  <c r="H52" i="1"/>
  <c r="K73" i="1"/>
  <c r="K61" i="1"/>
  <c r="K49" i="1"/>
  <c r="L72" i="1"/>
  <c r="L60" i="1"/>
  <c r="L48" i="1"/>
  <c r="M71" i="1"/>
  <c r="M47" i="1"/>
  <c r="N70" i="1"/>
  <c r="N58" i="1"/>
  <c r="N46" i="1"/>
  <c r="P67" i="1"/>
  <c r="P54" i="1"/>
  <c r="Q49" i="1"/>
  <c r="R71" i="1"/>
  <c r="R58" i="1"/>
  <c r="R45" i="1"/>
  <c r="S67" i="1"/>
  <c r="BN67" i="1" s="1"/>
  <c r="S47" i="1"/>
  <c r="BN47" i="1" s="1"/>
  <c r="U77" i="1"/>
  <c r="U50" i="1"/>
  <c r="V56" i="1"/>
  <c r="W58" i="1"/>
  <c r="BR58" i="1" s="1"/>
  <c r="X57" i="1"/>
  <c r="BT57" i="1" s="1"/>
  <c r="Y56" i="1"/>
  <c r="Z45" i="1"/>
  <c r="BY45" i="1" s="1"/>
  <c r="AB44" i="1"/>
  <c r="AE77" i="1"/>
  <c r="AI73" i="1"/>
  <c r="AK71" i="1"/>
  <c r="BX71" i="1" s="1"/>
  <c r="AN69" i="1"/>
  <c r="AP67" i="1"/>
  <c r="G72" i="1"/>
  <c r="BK72" i="1" s="1"/>
  <c r="P48" i="1"/>
  <c r="AG59" i="1"/>
  <c r="U59" i="1"/>
  <c r="AQ59" i="1"/>
  <c r="AH59" i="1"/>
  <c r="AI59" i="1"/>
  <c r="W59" i="1"/>
  <c r="BR59" i="1" s="1"/>
  <c r="AM59" i="1"/>
  <c r="BW59" i="1" s="1"/>
  <c r="Z59" i="1"/>
  <c r="BY59" i="1" s="1"/>
  <c r="AN59" i="1"/>
  <c r="AA59" i="1"/>
  <c r="AO59" i="1"/>
  <c r="BO59" i="1" s="1"/>
  <c r="AB59" i="1"/>
  <c r="AP59" i="1"/>
  <c r="AC59" i="1"/>
  <c r="AD59" i="1"/>
  <c r="AE59" i="1"/>
  <c r="AF59" i="1"/>
  <c r="T59" i="1"/>
  <c r="AM66" i="1"/>
  <c r="BW66" i="1" s="1"/>
  <c r="Z66" i="1"/>
  <c r="BY66" i="1" s="1"/>
  <c r="AN66" i="1"/>
  <c r="AA66" i="1"/>
  <c r="AO66" i="1"/>
  <c r="BO66" i="1" s="1"/>
  <c r="AB66" i="1"/>
  <c r="AE66" i="1"/>
  <c r="AQ66" i="1"/>
  <c r="AF66" i="1"/>
  <c r="AG66" i="1"/>
  <c r="U66" i="1"/>
  <c r="AH66" i="1"/>
  <c r="V66" i="1"/>
  <c r="AI66" i="1"/>
  <c r="BV66" i="1" s="1"/>
  <c r="W66" i="1"/>
  <c r="BR66" i="1" s="1"/>
  <c r="AJ66" i="1"/>
  <c r="AK66" i="1"/>
  <c r="BX66" i="1" s="1"/>
  <c r="Y66" i="1"/>
  <c r="G66" i="1"/>
  <c r="BK66" i="1" s="1"/>
  <c r="AO76" i="1"/>
  <c r="BO76" i="1" s="1"/>
  <c r="AB76" i="1"/>
  <c r="AP76" i="1"/>
  <c r="AC76" i="1"/>
  <c r="AD76" i="1"/>
  <c r="AG76" i="1"/>
  <c r="U76" i="1"/>
  <c r="AH76" i="1"/>
  <c r="AI76" i="1"/>
  <c r="W76" i="1"/>
  <c r="BR76" i="1" s="1"/>
  <c r="AQ76" i="1"/>
  <c r="AJ76" i="1"/>
  <c r="X76" i="1"/>
  <c r="BT76" i="1" s="1"/>
  <c r="AK76" i="1"/>
  <c r="BX76" i="1" s="1"/>
  <c r="Y76" i="1"/>
  <c r="AM76" i="1"/>
  <c r="BW76" i="1" s="1"/>
  <c r="Z76" i="1"/>
  <c r="BY76" i="1" s="1"/>
  <c r="AN76" i="1"/>
  <c r="AA76" i="1"/>
  <c r="G76" i="1"/>
  <c r="BK76" i="1" s="1"/>
  <c r="J73" i="1"/>
  <c r="K72" i="1"/>
  <c r="Q61" i="1"/>
  <c r="T61" i="1"/>
  <c r="Y53" i="1"/>
  <c r="AP66" i="1"/>
  <c r="G61" i="1"/>
  <c r="BK61" i="1" s="1"/>
  <c r="AI49" i="1"/>
  <c r="AQ60" i="1"/>
  <c r="AF60" i="1"/>
  <c r="T60" i="1"/>
  <c r="AG60" i="1"/>
  <c r="AH60" i="1"/>
  <c r="V60" i="1"/>
  <c r="AK60" i="1"/>
  <c r="BX60" i="1" s="1"/>
  <c r="Y60" i="1"/>
  <c r="AM60" i="1"/>
  <c r="BW60" i="1" s="1"/>
  <c r="Z60" i="1"/>
  <c r="BY60" i="1" s="1"/>
  <c r="AN60" i="1"/>
  <c r="AA60" i="1"/>
  <c r="AO60" i="1"/>
  <c r="BO60" i="1" s="1"/>
  <c r="AB60" i="1"/>
  <c r="AP60" i="1"/>
  <c r="AC60" i="1"/>
  <c r="AD60" i="1"/>
  <c r="AE60" i="1"/>
  <c r="S60" i="1"/>
  <c r="F49" i="1"/>
  <c r="BL49" i="1" s="1"/>
  <c r="AI48" i="1"/>
  <c r="AG71" i="1"/>
  <c r="U71" i="1"/>
  <c r="AQ71" i="1"/>
  <c r="AH71" i="1"/>
  <c r="AI71" i="1"/>
  <c r="W71" i="1"/>
  <c r="BR71" i="1" s="1"/>
  <c r="AM71" i="1"/>
  <c r="BW71" i="1" s="1"/>
  <c r="Z71" i="1"/>
  <c r="BY71" i="1" s="1"/>
  <c r="AN71" i="1"/>
  <c r="AA71" i="1"/>
  <c r="AO71" i="1"/>
  <c r="BO71" i="1" s="1"/>
  <c r="AB71" i="1"/>
  <c r="AP71" i="1"/>
  <c r="AC71" i="1"/>
  <c r="AD71" i="1"/>
  <c r="AE71" i="1"/>
  <c r="AF71" i="1"/>
  <c r="T71" i="1"/>
  <c r="F48" i="1"/>
  <c r="BL48" i="1" s="1"/>
  <c r="AM78" i="1"/>
  <c r="BW78" i="1" s="1"/>
  <c r="Z78" i="1"/>
  <c r="BY78" i="1" s="1"/>
  <c r="AN78" i="1"/>
  <c r="AO78" i="1"/>
  <c r="BO78" i="1" s="1"/>
  <c r="AB78" i="1"/>
  <c r="AE78" i="1"/>
  <c r="AQ78" i="1"/>
  <c r="AF78" i="1"/>
  <c r="AG78" i="1"/>
  <c r="U78" i="1"/>
  <c r="AH78" i="1"/>
  <c r="V78" i="1"/>
  <c r="AI78" i="1"/>
  <c r="W78" i="1"/>
  <c r="BR78" i="1" s="1"/>
  <c r="AJ78" i="1"/>
  <c r="AK78" i="1"/>
  <c r="BX78" i="1" s="1"/>
  <c r="Y78" i="1"/>
  <c r="AN77" i="1"/>
  <c r="AA77" i="1"/>
  <c r="AO77" i="1"/>
  <c r="BO77" i="1" s="1"/>
  <c r="AB77" i="1"/>
  <c r="AP77" i="1"/>
  <c r="AC77" i="1"/>
  <c r="AF77" i="1"/>
  <c r="T77" i="1"/>
  <c r="AG77" i="1"/>
  <c r="AQ77" i="1"/>
  <c r="AH77" i="1"/>
  <c r="V77" i="1"/>
  <c r="AI77" i="1"/>
  <c r="W77" i="1"/>
  <c r="BR77" i="1" s="1"/>
  <c r="AJ77" i="1"/>
  <c r="X77" i="1"/>
  <c r="BT77" i="1" s="1"/>
  <c r="AK77" i="1"/>
  <c r="BX77" i="1" s="1"/>
  <c r="AM77" i="1"/>
  <c r="BW77" i="1" s="1"/>
  <c r="Z77" i="1"/>
  <c r="BY77" i="1" s="1"/>
  <c r="AO52" i="1"/>
  <c r="BO52" i="1" s="1"/>
  <c r="AB52" i="1"/>
  <c r="AP52" i="1"/>
  <c r="AC52" i="1"/>
  <c r="AD52" i="1"/>
  <c r="AG52" i="1"/>
  <c r="U52" i="1"/>
  <c r="AH52" i="1"/>
  <c r="AI52" i="1"/>
  <c r="W52" i="1"/>
  <c r="BR52" i="1" s="1"/>
  <c r="AQ52" i="1"/>
  <c r="AJ52" i="1"/>
  <c r="X52" i="1"/>
  <c r="BT52" i="1" s="1"/>
  <c r="AK52" i="1"/>
  <c r="BX52" i="1" s="1"/>
  <c r="Y52" i="1"/>
  <c r="AM52" i="1"/>
  <c r="BW52" i="1" s="1"/>
  <c r="Z52" i="1"/>
  <c r="BY52" i="1" s="1"/>
  <c r="AN52" i="1"/>
  <c r="AA52" i="1"/>
  <c r="F53" i="1"/>
  <c r="BL53" i="1" s="1"/>
  <c r="G52" i="1"/>
  <c r="BK52" i="1" s="1"/>
  <c r="J61" i="1"/>
  <c r="K60" i="1"/>
  <c r="L59" i="1"/>
  <c r="P66" i="1"/>
  <c r="P53" i="1"/>
  <c r="Q48" i="1"/>
  <c r="S66" i="1"/>
  <c r="U48" i="1"/>
  <c r="X54" i="1"/>
  <c r="BT54" i="1" s="1"/>
  <c r="AA78" i="1"/>
  <c r="AE76" i="1"/>
  <c r="AP75" i="1"/>
  <c r="AC75" i="1"/>
  <c r="AD75" i="1"/>
  <c r="AE75" i="1"/>
  <c r="AH75" i="1"/>
  <c r="V75" i="1"/>
  <c r="AI75" i="1"/>
  <c r="W75" i="1"/>
  <c r="BR75" i="1" s="1"/>
  <c r="AJ75" i="1"/>
  <c r="X75" i="1"/>
  <c r="BT75" i="1" s="1"/>
  <c r="AK75" i="1"/>
  <c r="BX75" i="1" s="1"/>
  <c r="Y75" i="1"/>
  <c r="AQ75" i="1"/>
  <c r="AM75" i="1"/>
  <c r="BW75" i="1" s="1"/>
  <c r="Z75" i="1"/>
  <c r="BY75" i="1" s="1"/>
  <c r="AN75" i="1"/>
  <c r="AA75" i="1"/>
  <c r="AO75" i="1"/>
  <c r="BO75" i="1" s="1"/>
  <c r="AB75" i="1"/>
  <c r="P75" i="1"/>
  <c r="BQ75" i="1" s="1"/>
  <c r="AP63" i="1"/>
  <c r="AC63" i="1"/>
  <c r="AD63" i="1"/>
  <c r="AE63" i="1"/>
  <c r="S63" i="1"/>
  <c r="BN63" i="1" s="1"/>
  <c r="AH63" i="1"/>
  <c r="V63" i="1"/>
  <c r="AI63" i="1"/>
  <c r="W63" i="1"/>
  <c r="BR63" i="1" s="1"/>
  <c r="AJ63" i="1"/>
  <c r="X63" i="1"/>
  <c r="BT63" i="1" s="1"/>
  <c r="AK63" i="1"/>
  <c r="BX63" i="1" s="1"/>
  <c r="Y63" i="1"/>
  <c r="AQ63" i="1"/>
  <c r="AM63" i="1"/>
  <c r="BW63" i="1" s="1"/>
  <c r="Z63" i="1"/>
  <c r="BY63" i="1" s="1"/>
  <c r="AN63" i="1"/>
  <c r="AA63" i="1"/>
  <c r="AO63" i="1"/>
  <c r="BO63" i="1" s="1"/>
  <c r="AB63" i="1"/>
  <c r="P63" i="1"/>
  <c r="AP51" i="1"/>
  <c r="AC51" i="1"/>
  <c r="AD51" i="1"/>
  <c r="AE51" i="1"/>
  <c r="S51" i="1"/>
  <c r="BN51" i="1" s="1"/>
  <c r="AH51" i="1"/>
  <c r="V51" i="1"/>
  <c r="AI51" i="1"/>
  <c r="W51" i="1"/>
  <c r="BR51" i="1" s="1"/>
  <c r="AJ51" i="1"/>
  <c r="X51" i="1"/>
  <c r="BT51" i="1" s="1"/>
  <c r="AK51" i="1"/>
  <c r="BX51" i="1" s="1"/>
  <c r="Y51" i="1"/>
  <c r="AQ51" i="1"/>
  <c r="AM51" i="1"/>
  <c r="BW51" i="1" s="1"/>
  <c r="Z51" i="1"/>
  <c r="BY51" i="1" s="1"/>
  <c r="AN51" i="1"/>
  <c r="AA51" i="1"/>
  <c r="AO51" i="1"/>
  <c r="BO51" i="1" s="1"/>
  <c r="AB51" i="1"/>
  <c r="P51" i="1"/>
  <c r="K43" i="1"/>
  <c r="W43" i="1"/>
  <c r="F76" i="1"/>
  <c r="BL76" i="1" s="1"/>
  <c r="F64" i="1"/>
  <c r="BL64" i="1" s="1"/>
  <c r="F52" i="1"/>
  <c r="BL52" i="1" s="1"/>
  <c r="G75" i="1"/>
  <c r="BK75" i="1" s="1"/>
  <c r="G63" i="1"/>
  <c r="BK63" i="1" s="1"/>
  <c r="G51" i="1"/>
  <c r="BK51" i="1" s="1"/>
  <c r="H74" i="1"/>
  <c r="BM74" i="1" s="1"/>
  <c r="H62" i="1"/>
  <c r="BM62" i="1" s="1"/>
  <c r="H50" i="1"/>
  <c r="BM50" i="1" s="1"/>
  <c r="I73" i="1"/>
  <c r="I61" i="1"/>
  <c r="I49" i="1"/>
  <c r="J72" i="1"/>
  <c r="J60" i="1"/>
  <c r="J48" i="1"/>
  <c r="K71" i="1"/>
  <c r="K59" i="1"/>
  <c r="K47" i="1"/>
  <c r="L70" i="1"/>
  <c r="L58" i="1"/>
  <c r="L46" i="1"/>
  <c r="M69" i="1"/>
  <c r="M57" i="1"/>
  <c r="M45" i="1"/>
  <c r="N68" i="1"/>
  <c r="N56" i="1"/>
  <c r="N44" i="1"/>
  <c r="O67" i="1"/>
  <c r="O55" i="1"/>
  <c r="P78" i="1"/>
  <c r="P65" i="1"/>
  <c r="BQ65" i="1" s="1"/>
  <c r="P52" i="1"/>
  <c r="Q73" i="1"/>
  <c r="Q60" i="1"/>
  <c r="Q47" i="1"/>
  <c r="R69" i="1"/>
  <c r="R56" i="1"/>
  <c r="S78" i="1"/>
  <c r="BN78" i="1" s="1"/>
  <c r="S65" i="1"/>
  <c r="BN65" i="1" s="1"/>
  <c r="S45" i="1"/>
  <c r="T58" i="1"/>
  <c r="U74" i="1"/>
  <c r="U45" i="1"/>
  <c r="V50" i="1"/>
  <c r="W49" i="1"/>
  <c r="BR49" i="1" s="1"/>
  <c r="X48" i="1"/>
  <c r="BT48" i="1" s="1"/>
  <c r="Y47" i="1"/>
  <c r="AA69" i="1"/>
  <c r="AC67" i="1"/>
  <c r="AE65" i="1"/>
  <c r="AG63" i="1"/>
  <c r="AI61" i="1"/>
  <c r="AK59" i="1"/>
  <c r="BX59" i="1" s="1"/>
  <c r="AN57" i="1"/>
  <c r="AP55" i="1"/>
  <c r="BS53" i="1" l="1"/>
  <c r="BM52" i="1"/>
  <c r="BN45" i="1"/>
  <c r="BN69" i="1"/>
  <c r="BQ71" i="1"/>
  <c r="BP65" i="1"/>
  <c r="BV64" i="1"/>
  <c r="AQ45" i="2"/>
  <c r="BJ54" i="2"/>
  <c r="BL29" i="2"/>
  <c r="AL45" i="2"/>
  <c r="BW26" i="2"/>
  <c r="BM37" i="2"/>
  <c r="BR30" i="2"/>
  <c r="BL38" i="2"/>
  <c r="BO29" i="2"/>
  <c r="BR34" i="2"/>
  <c r="J45" i="2"/>
  <c r="BL27" i="2"/>
  <c r="BO31" i="2"/>
  <c r="BP30" i="2"/>
  <c r="BL43" i="2"/>
  <c r="BT36" i="2"/>
  <c r="BU43" i="2"/>
  <c r="AJ45" i="2"/>
  <c r="BU26" i="2"/>
  <c r="BU33" i="2"/>
  <c r="BT29" i="2"/>
  <c r="BT33" i="2"/>
  <c r="BK54" i="2"/>
  <c r="BM32" i="2"/>
  <c r="L45" i="2"/>
  <c r="BR38" i="2"/>
  <c r="BT38" i="2"/>
  <c r="I45" i="2"/>
  <c r="AA45" i="2"/>
  <c r="BT43" i="2"/>
  <c r="BT54" i="2" s="1"/>
  <c r="BP28" i="2"/>
  <c r="R45" i="2"/>
  <c r="BQ54" i="2"/>
  <c r="BN54" i="2"/>
  <c r="BO44" i="2"/>
  <c r="BT31" i="2"/>
  <c r="BL32" i="2"/>
  <c r="O45" i="2"/>
  <c r="T45" i="2"/>
  <c r="BO34" i="2"/>
  <c r="BR27" i="2"/>
  <c r="BL35" i="2"/>
  <c r="BT40" i="2"/>
  <c r="AF45" i="2"/>
  <c r="BO28" i="2"/>
  <c r="BO43" i="2"/>
  <c r="BR33" i="2"/>
  <c r="AE45" i="2"/>
  <c r="BU55" i="2"/>
  <c r="BM31" i="2"/>
  <c r="AB45" i="2"/>
  <c r="AP45" i="2"/>
  <c r="BO36" i="2"/>
  <c r="BR40" i="2"/>
  <c r="BP36" i="2"/>
  <c r="AL49" i="2"/>
  <c r="BW41" i="2"/>
  <c r="BR29" i="2"/>
  <c r="BL37" i="2"/>
  <c r="AK45" i="2"/>
  <c r="BM28" i="2"/>
  <c r="BO41" i="2"/>
  <c r="BT44" i="2"/>
  <c r="AM49" i="2"/>
  <c r="BV53" i="2"/>
  <c r="BO30" i="2"/>
  <c r="BO38" i="2"/>
  <c r="BT28" i="2"/>
  <c r="BU35" i="2"/>
  <c r="BK53" i="2"/>
  <c r="BS53" i="2"/>
  <c r="BX53" i="2"/>
  <c r="BP32" i="2"/>
  <c r="BR35" i="2"/>
  <c r="BP29" i="2"/>
  <c r="BL42" i="2"/>
  <c r="BT35" i="2"/>
  <c r="BU42" i="2"/>
  <c r="BU54" i="2" s="1"/>
  <c r="BU30" i="2"/>
  <c r="BM38" i="2"/>
  <c r="BT42" i="2"/>
  <c r="BJ53" i="2"/>
  <c r="BO42" i="2"/>
  <c r="U45" i="2"/>
  <c r="BP27" i="2"/>
  <c r="BU37" i="2"/>
  <c r="BL30" i="2"/>
  <c r="BT37" i="2"/>
  <c r="N45" i="2"/>
  <c r="BU44" i="2"/>
  <c r="BO27" i="2"/>
  <c r="BU36" i="2"/>
  <c r="BL41" i="2"/>
  <c r="BL44" i="2"/>
  <c r="Q45" i="2"/>
  <c r="V45" i="2"/>
  <c r="AI45" i="2"/>
  <c r="BO40" i="2"/>
  <c r="BT30" i="2"/>
  <c r="BP41" i="2"/>
  <c r="AH45" i="2"/>
  <c r="AM45" i="2"/>
  <c r="BM30" i="2"/>
  <c r="BO32" i="2"/>
  <c r="BE26" i="2"/>
  <c r="BT26" i="2"/>
  <c r="BO35" i="2"/>
  <c r="BP35" i="2"/>
  <c r="BR28" i="2"/>
  <c r="BT27" i="2"/>
  <c r="BU34" i="2"/>
  <c r="BM40" i="2"/>
  <c r="BR44" i="2"/>
  <c r="BR55" i="2" s="1"/>
  <c r="BM42" i="2"/>
  <c r="BM54" i="2" s="1"/>
  <c r="M45" i="2"/>
  <c r="BE19" i="4"/>
  <c r="BT19" i="4"/>
  <c r="BO21" i="4"/>
  <c r="BM20" i="4"/>
  <c r="BO26" i="4"/>
  <c r="X29" i="4"/>
  <c r="BS18" i="4"/>
  <c r="AQ29" i="4"/>
  <c r="O29" i="4"/>
  <c r="BE26" i="4"/>
  <c r="BT26" i="4"/>
  <c r="L29" i="4"/>
  <c r="AD29" i="4"/>
  <c r="BM25" i="4"/>
  <c r="BL19" i="4"/>
  <c r="BO28" i="4"/>
  <c r="BU23" i="4"/>
  <c r="BL28" i="4"/>
  <c r="BR23" i="4"/>
  <c r="BU20" i="4"/>
  <c r="BR28" i="4"/>
  <c r="BM24" i="4"/>
  <c r="AH29" i="4"/>
  <c r="R29" i="4"/>
  <c r="AA29" i="4"/>
  <c r="BP28" i="4"/>
  <c r="BT28" i="4"/>
  <c r="BP20" i="4"/>
  <c r="V29" i="4"/>
  <c r="BK18" i="4"/>
  <c r="F29" i="4"/>
  <c r="BL20" i="4"/>
  <c r="BP23" i="4"/>
  <c r="BL25" i="4"/>
  <c r="BP25" i="4"/>
  <c r="BR20" i="4"/>
  <c r="BR19" i="4"/>
  <c r="BK31" i="4"/>
  <c r="BP22" i="4"/>
  <c r="J29" i="4"/>
  <c r="AP29" i="4"/>
  <c r="BP18" i="4"/>
  <c r="P29" i="4"/>
  <c r="T29" i="4"/>
  <c r="BT21" i="4"/>
  <c r="BU19" i="4"/>
  <c r="BE23" i="4"/>
  <c r="BT23" i="4"/>
  <c r="AI29" i="4"/>
  <c r="BU18" i="4"/>
  <c r="AC29" i="4"/>
  <c r="BT18" i="4"/>
  <c r="BL22" i="4"/>
  <c r="BL18" i="4"/>
  <c r="H29" i="4"/>
  <c r="BT25" i="4"/>
  <c r="BO20" i="4"/>
  <c r="BM19" i="4"/>
  <c r="BL21" i="4"/>
  <c r="BM22" i="4"/>
  <c r="BO22" i="4"/>
  <c r="BQ18" i="4"/>
  <c r="W29" i="4"/>
  <c r="Q29" i="4"/>
  <c r="BP21" i="4"/>
  <c r="Z29" i="4"/>
  <c r="BX18" i="4"/>
  <c r="BU27" i="4"/>
  <c r="BO19" i="4"/>
  <c r="BO23" i="4"/>
  <c r="BO25" i="4"/>
  <c r="AX18" i="4"/>
  <c r="Y29" i="4"/>
  <c r="BR18" i="4"/>
  <c r="K29" i="4"/>
  <c r="BO18" i="4"/>
  <c r="N29" i="4"/>
  <c r="BP19" i="4"/>
  <c r="BR22" i="4"/>
  <c r="BR24" i="4"/>
  <c r="BL23" i="4"/>
  <c r="BO24" i="4"/>
  <c r="BT24" i="4"/>
  <c r="M29" i="4"/>
  <c r="AG29" i="4"/>
  <c r="AM29" i="4"/>
  <c r="BV18" i="4"/>
  <c r="AO29" i="4"/>
  <c r="BN18" i="4"/>
  <c r="BN29" i="4"/>
  <c r="U29" i="4"/>
  <c r="AE29" i="4"/>
  <c r="AL29" i="4"/>
  <c r="BL24" i="4"/>
  <c r="BL26" i="4"/>
  <c r="BT20" i="4"/>
  <c r="BW31" i="4"/>
  <c r="I29" i="4"/>
  <c r="BM18" i="4"/>
  <c r="S29" i="4"/>
  <c r="AF29" i="4"/>
  <c r="AK29" i="4"/>
  <c r="BQ31" i="4"/>
  <c r="BP26" i="4"/>
  <c r="BT22" i="4"/>
  <c r="BM23" i="4"/>
  <c r="AJ29" i="4"/>
  <c r="BJ18" i="4"/>
  <c r="G29" i="4"/>
  <c r="AB29" i="4"/>
  <c r="BM45" i="1"/>
  <c r="BV63" i="1"/>
  <c r="BN52" i="1"/>
  <c r="BS67" i="1"/>
  <c r="BS65" i="1"/>
  <c r="BN44" i="1"/>
  <c r="BN61" i="1"/>
  <c r="BV57" i="1"/>
  <c r="BM44" i="1"/>
  <c r="BS48" i="1"/>
  <c r="BM71" i="1"/>
  <c r="BM58" i="1"/>
  <c r="BM59" i="1"/>
  <c r="BP51" i="1"/>
  <c r="BP47" i="1"/>
  <c r="BV55" i="1"/>
  <c r="BS78" i="1"/>
  <c r="BV44" i="1"/>
  <c r="BV46" i="1"/>
  <c r="BS64" i="1"/>
  <c r="BN76" i="1"/>
  <c r="BM65" i="1"/>
  <c r="BM51" i="1"/>
  <c r="BV61" i="1"/>
  <c r="BN66" i="1"/>
  <c r="BS60" i="1"/>
  <c r="BM64" i="1"/>
  <c r="BS57" i="1"/>
  <c r="BN57" i="1"/>
  <c r="BQ49" i="1"/>
  <c r="BS52" i="1"/>
  <c r="BS66" i="1"/>
  <c r="BN72" i="1"/>
  <c r="BM55" i="1"/>
  <c r="BM47" i="1"/>
  <c r="BU60" i="1"/>
  <c r="BQ58" i="1"/>
  <c r="BP53" i="1"/>
  <c r="BV50" i="1"/>
  <c r="BN74" i="1"/>
  <c r="BN48" i="1"/>
  <c r="BS77" i="1"/>
  <c r="BM69" i="1"/>
  <c r="BP60" i="1"/>
  <c r="BS46" i="1"/>
  <c r="BV68" i="1"/>
  <c r="BN46" i="1"/>
  <c r="BQ52" i="1"/>
  <c r="BN55" i="1"/>
  <c r="BV69" i="1"/>
  <c r="F79" i="1"/>
  <c r="BL43" i="1"/>
  <c r="BL80" i="1" s="1"/>
  <c r="BS47" i="1"/>
  <c r="BV54" i="1"/>
  <c r="BU51" i="1"/>
  <c r="BN60" i="1"/>
  <c r="BM76" i="1"/>
  <c r="BS51" i="1"/>
  <c r="BQ53" i="1"/>
  <c r="BE67" i="1"/>
  <c r="BU67" i="1"/>
  <c r="BQ63" i="1"/>
  <c r="BQ66" i="1"/>
  <c r="BV78" i="1"/>
  <c r="BV76" i="1"/>
  <c r="BV67" i="1"/>
  <c r="BM67" i="1"/>
  <c r="BV56" i="1"/>
  <c r="BQ45" i="1"/>
  <c r="BU58" i="1"/>
  <c r="BV60" i="1"/>
  <c r="BS74" i="1"/>
  <c r="BP48" i="1"/>
  <c r="BU65" i="1"/>
  <c r="BP55" i="1"/>
  <c r="BM46" i="1"/>
  <c r="BP56" i="1"/>
  <c r="AG79" i="1"/>
  <c r="BU45" i="1"/>
  <c r="BM61" i="1"/>
  <c r="M79" i="1"/>
  <c r="BQ51" i="1"/>
  <c r="BU75" i="1"/>
  <c r="BV71" i="1"/>
  <c r="BV73" i="1"/>
  <c r="BN43" i="1"/>
  <c r="S79" i="1"/>
  <c r="BP64" i="1"/>
  <c r="BP77" i="1"/>
  <c r="BU49" i="1"/>
  <c r="BQ46" i="1"/>
  <c r="BU66" i="1"/>
  <c r="BM73" i="1"/>
  <c r="BU74" i="1"/>
  <c r="BS44" i="1"/>
  <c r="BM57" i="1"/>
  <c r="BM72" i="1"/>
  <c r="BQ74" i="1"/>
  <c r="V79" i="1"/>
  <c r="BP69" i="1"/>
  <c r="AE79" i="1"/>
  <c r="BV51" i="1"/>
  <c r="G79" i="1"/>
  <c r="BK43" i="1"/>
  <c r="BQ70" i="1"/>
  <c r="BP76" i="1"/>
  <c r="AQ79" i="1"/>
  <c r="BU44" i="1"/>
  <c r="BQ60" i="1"/>
  <c r="BQ59" i="1"/>
  <c r="BP46" i="1"/>
  <c r="BS62" i="1"/>
  <c r="BN59" i="1"/>
  <c r="BP67" i="1"/>
  <c r="BQ62" i="1"/>
  <c r="Z79" i="1"/>
  <c r="BY43" i="1"/>
  <c r="BN62" i="1"/>
  <c r="BP57" i="1"/>
  <c r="BQ76" i="1"/>
  <c r="BP62" i="1"/>
  <c r="BS69" i="1"/>
  <c r="I79" i="1"/>
  <c r="BP43" i="1"/>
  <c r="K79" i="1"/>
  <c r="BV52" i="1"/>
  <c r="BS75" i="1"/>
  <c r="BV49" i="1"/>
  <c r="BM54" i="1"/>
  <c r="AD79" i="1"/>
  <c r="BN56" i="1"/>
  <c r="AP79" i="1"/>
  <c r="BU57" i="1"/>
  <c r="AO79" i="1"/>
  <c r="BO43" i="1"/>
  <c r="BU70" i="1"/>
  <c r="BQ72" i="1"/>
  <c r="AB79" i="1"/>
  <c r="BU48" i="1"/>
  <c r="BQ50" i="1"/>
  <c r="BP58" i="1"/>
  <c r="BV74" i="1"/>
  <c r="BV65" i="1"/>
  <c r="BW43" i="1"/>
  <c r="AM79" i="1"/>
  <c r="BE54" i="1"/>
  <c r="BU54" i="1"/>
  <c r="BQ68" i="1"/>
  <c r="BP75" i="1"/>
  <c r="BU72" i="1"/>
  <c r="H79" i="1"/>
  <c r="BM43" i="1"/>
  <c r="U79" i="1"/>
  <c r="BU76" i="1"/>
  <c r="BV59" i="1"/>
  <c r="BP49" i="1"/>
  <c r="BE53" i="1"/>
  <c r="BU53" i="1"/>
  <c r="BS73" i="1"/>
  <c r="BU71" i="1"/>
  <c r="BS76" i="1"/>
  <c r="BP61" i="1"/>
  <c r="BQ73" i="1"/>
  <c r="BS59" i="1"/>
  <c r="BM66" i="1"/>
  <c r="R79" i="1"/>
  <c r="BS61" i="1"/>
  <c r="BN71" i="1"/>
  <c r="AC79" i="1"/>
  <c r="BU43" i="1"/>
  <c r="BS45" i="1"/>
  <c r="P79" i="1"/>
  <c r="BQ43" i="1"/>
  <c r="BN49" i="1"/>
  <c r="BQ64" i="1"/>
  <c r="BP70" i="1"/>
  <c r="N79" i="1"/>
  <c r="BN50" i="1"/>
  <c r="BM75" i="1"/>
  <c r="BP52" i="1"/>
  <c r="BQ78" i="1"/>
  <c r="BU63" i="1"/>
  <c r="BV77" i="1"/>
  <c r="BS56" i="1"/>
  <c r="BQ54" i="1"/>
  <c r="BP73" i="1"/>
  <c r="BM53" i="1"/>
  <c r="BM78" i="1"/>
  <c r="BS71" i="1"/>
  <c r="BN53" i="1"/>
  <c r="Q79" i="1"/>
  <c r="BQ47" i="1"/>
  <c r="BQ77" i="1"/>
  <c r="AJ79" i="1"/>
  <c r="BU62" i="1"/>
  <c r="BU64" i="1"/>
  <c r="BP50" i="1"/>
  <c r="T79" i="1"/>
  <c r="AL79" i="1"/>
  <c r="BU78" i="1"/>
  <c r="BM49" i="1"/>
  <c r="BE77" i="1"/>
  <c r="BU77" i="1"/>
  <c r="BS63" i="1"/>
  <c r="BV48" i="1"/>
  <c r="BU59" i="1"/>
  <c r="BQ67" i="1"/>
  <c r="BU56" i="1"/>
  <c r="BU69" i="1"/>
  <c r="BQ61" i="1"/>
  <c r="BT43" i="1"/>
  <c r="X79" i="1"/>
  <c r="BS50" i="1"/>
  <c r="BV47" i="1"/>
  <c r="BS58" i="1"/>
  <c r="BM60" i="1"/>
  <c r="BP44" i="1"/>
  <c r="BN58" i="1"/>
  <c r="AI79" i="1"/>
  <c r="BU73" i="1"/>
  <c r="BQ56" i="1"/>
  <c r="BM56" i="1"/>
  <c r="L79" i="1"/>
  <c r="BP63" i="1"/>
  <c r="AA79" i="1"/>
  <c r="BP74" i="1"/>
  <c r="BM77" i="1"/>
  <c r="BP45" i="1"/>
  <c r="BM48" i="1"/>
  <c r="BP71" i="1"/>
  <c r="BV75" i="1"/>
  <c r="BQ48" i="1"/>
  <c r="BV53" i="1"/>
  <c r="BQ69" i="1"/>
  <c r="BU61" i="1"/>
  <c r="BS68" i="1"/>
  <c r="BM68" i="1"/>
  <c r="BV45" i="1"/>
  <c r="BP54" i="1"/>
  <c r="BN73" i="1"/>
  <c r="BN64" i="1"/>
  <c r="BU55" i="1"/>
  <c r="BQ55" i="1"/>
  <c r="BP68" i="1"/>
  <c r="AN79" i="1"/>
  <c r="AH79" i="1"/>
  <c r="Y79" i="1"/>
  <c r="BS43" i="1"/>
  <c r="J79" i="1"/>
  <c r="BR43" i="1"/>
  <c r="W79" i="1"/>
  <c r="AF79" i="1"/>
  <c r="BP59" i="1"/>
  <c r="BU52" i="1"/>
  <c r="BS72" i="1"/>
  <c r="BS54" i="1"/>
  <c r="BP72" i="1"/>
  <c r="BU68" i="1"/>
  <c r="BP78" i="1"/>
  <c r="BP66" i="1"/>
  <c r="BU46" i="1"/>
  <c r="BN77" i="1"/>
  <c r="BU50" i="1"/>
  <c r="BU47" i="1"/>
  <c r="BM63" i="1"/>
  <c r="O79" i="1"/>
  <c r="AK79" i="1"/>
  <c r="BX43" i="1"/>
  <c r="BX80" i="1" s="1"/>
  <c r="BR23" i="3"/>
  <c r="BM22" i="3"/>
  <c r="BU21" i="3"/>
  <c r="BN28" i="3"/>
  <c r="BR21" i="3"/>
  <c r="BL18" i="3"/>
  <c r="BL21" i="3"/>
  <c r="BU24" i="3"/>
  <c r="BU25" i="3"/>
  <c r="BP13" i="7"/>
  <c r="BK13" i="7"/>
  <c r="BK12" i="7"/>
  <c r="BK14" i="7"/>
  <c r="AY14" i="7"/>
  <c r="AY12" i="7"/>
  <c r="AY13" i="7"/>
  <c r="BU14" i="7"/>
  <c r="BU13" i="7"/>
  <c r="BU12" i="7"/>
  <c r="BE14" i="7"/>
  <c r="BE12" i="7"/>
  <c r="BE13" i="7"/>
  <c r="BP12" i="7"/>
  <c r="BO14" i="7"/>
  <c r="BO13" i="7"/>
  <c r="BO12" i="7"/>
  <c r="BT14" i="7"/>
  <c r="BT12" i="7"/>
  <c r="BT13" i="7"/>
  <c r="BM14" i="7"/>
  <c r="BQ12" i="7"/>
  <c r="BQ13" i="7"/>
  <c r="BQ14" i="7"/>
  <c r="AX13" i="7"/>
  <c r="AX14" i="7"/>
  <c r="AX12" i="7"/>
  <c r="BM12" i="7"/>
  <c r="BJ12" i="7"/>
  <c r="BJ13" i="7"/>
  <c r="BR12" i="7"/>
  <c r="AW13" i="7"/>
  <c r="AW14" i="7"/>
  <c r="AW12" i="7"/>
  <c r="AZ11" i="7"/>
  <c r="BN14" i="7"/>
  <c r="BN13" i="7"/>
  <c r="BN12" i="7"/>
  <c r="AV12" i="7"/>
  <c r="AV14" i="7"/>
  <c r="AV13" i="7"/>
  <c r="AZ10" i="7"/>
  <c r="F45" i="2"/>
  <c r="BK39" i="2"/>
  <c r="BK51" i="2" s="1"/>
  <c r="K45" i="2"/>
  <c r="BO39" i="2"/>
  <c r="AC45" i="2"/>
  <c r="BV39" i="2"/>
  <c r="BM39" i="2"/>
  <c r="S45" i="2"/>
  <c r="P45" i="2"/>
  <c r="BP39" i="2"/>
  <c r="Z45" i="2"/>
  <c r="BX39" i="2"/>
  <c r="BX49" i="2" s="1"/>
  <c r="AO45" i="2"/>
  <c r="BN39" i="2"/>
  <c r="BN50" i="2" s="1"/>
  <c r="X45" i="2"/>
  <c r="BS39" i="2"/>
  <c r="BS50" i="2" s="1"/>
  <c r="H45" i="2"/>
  <c r="BL39" i="2"/>
  <c r="G45" i="2"/>
  <c r="BJ39" i="2"/>
  <c r="BJ47" i="2" s="1"/>
  <c r="BW39" i="2"/>
  <c r="Y45" i="2"/>
  <c r="BR39" i="2"/>
  <c r="AD45" i="2"/>
  <c r="BT39" i="2"/>
  <c r="BU39" i="2"/>
  <c r="W45" i="2"/>
  <c r="BQ39" i="2"/>
  <c r="BQ49" i="2" s="1"/>
  <c r="AN26" i="3"/>
  <c r="BL20" i="3"/>
  <c r="BM17" i="3"/>
  <c r="Y26" i="3"/>
  <c r="AA26" i="3"/>
  <c r="BP20" i="3"/>
  <c r="BR22" i="3"/>
  <c r="AG26" i="3"/>
  <c r="AF26" i="3"/>
  <c r="V26" i="3"/>
  <c r="BU20" i="3"/>
  <c r="T26" i="3"/>
  <c r="BM25" i="3"/>
  <c r="BP19" i="3"/>
  <c r="BM19" i="3"/>
  <c r="BR17" i="3"/>
  <c r="Q26" i="3"/>
  <c r="BT20" i="3"/>
  <c r="BR20" i="3"/>
  <c r="BV27" i="3"/>
  <c r="AM26" i="3"/>
  <c r="BX28" i="3"/>
  <c r="Z26" i="3"/>
  <c r="BM24" i="3"/>
  <c r="AR25" i="3"/>
  <c r="BK25" i="3"/>
  <c r="BU19" i="3"/>
  <c r="F26" i="3"/>
  <c r="BO25" i="3"/>
  <c r="BO22" i="3"/>
  <c r="BP22" i="3"/>
  <c r="BO23" i="3"/>
  <c r="O26" i="3"/>
  <c r="U26" i="3"/>
  <c r="BT24" i="3"/>
  <c r="BP25" i="3"/>
  <c r="H26" i="3"/>
  <c r="BM23" i="3"/>
  <c r="BO18" i="3"/>
  <c r="AD26" i="3"/>
  <c r="BL24" i="3"/>
  <c r="BR18" i="3"/>
  <c r="AP26" i="3"/>
  <c r="X26" i="3"/>
  <c r="BT21" i="3"/>
  <c r="L26" i="3"/>
  <c r="BL17" i="3"/>
  <c r="BO24" i="3"/>
  <c r="AO26" i="3"/>
  <c r="BO20" i="3"/>
  <c r="BO27" i="3" s="1"/>
  <c r="BT23" i="3"/>
  <c r="BP24" i="3"/>
  <c r="I26" i="3"/>
  <c r="BL19" i="3"/>
  <c r="BO17" i="3"/>
  <c r="AE26" i="3"/>
  <c r="BT17" i="3"/>
  <c r="R26" i="3"/>
  <c r="BO21" i="3"/>
  <c r="AB26" i="3"/>
  <c r="BP17" i="3"/>
  <c r="BT18" i="3"/>
  <c r="K26" i="3"/>
  <c r="BR24" i="3"/>
  <c r="BP23" i="3"/>
  <c r="BR25" i="3"/>
  <c r="BE19" i="3"/>
  <c r="BT19" i="3"/>
  <c r="BN27" i="3"/>
  <c r="S26" i="3"/>
  <c r="BU18" i="3"/>
  <c r="BW27" i="3"/>
  <c r="AK26" i="3"/>
  <c r="AQ26" i="3"/>
  <c r="P26" i="3"/>
  <c r="AH26" i="3"/>
  <c r="J26" i="3"/>
  <c r="BQ28" i="3"/>
  <c r="W26" i="3"/>
  <c r="BP21" i="3"/>
  <c r="AI26" i="3"/>
  <c r="AL26" i="3"/>
  <c r="BN26" i="3"/>
  <c r="BU22" i="3"/>
  <c r="BL22" i="3"/>
  <c r="AX19" i="3"/>
  <c r="BR19" i="3"/>
  <c r="BT22" i="3"/>
  <c r="BM21" i="3"/>
  <c r="BU17" i="3"/>
  <c r="BT25" i="3"/>
  <c r="BJ26" i="3"/>
  <c r="G26" i="3"/>
  <c r="M26" i="3"/>
  <c r="BL23" i="3"/>
  <c r="BO19" i="3"/>
  <c r="AC26" i="3"/>
  <c r="N26" i="3"/>
  <c r="BM18" i="3"/>
  <c r="AJ26" i="3"/>
  <c r="BQ50" i="2"/>
  <c r="BK46" i="2"/>
  <c r="BX50" i="2"/>
  <c r="BN51" i="2"/>
  <c r="BJ45" i="2"/>
  <c r="BV28" i="3"/>
  <c r="BV26" i="3"/>
  <c r="BS27" i="3"/>
  <c r="BS26" i="3"/>
  <c r="BS28" i="3"/>
  <c r="BQ27" i="3"/>
  <c r="BJ28" i="3"/>
  <c r="BO26" i="2"/>
  <c r="BM26" i="2"/>
  <c r="BP26" i="2"/>
  <c r="BR26" i="2"/>
  <c r="BL26" i="2"/>
  <c r="BE33" i="2"/>
  <c r="AX28" i="2"/>
  <c r="BE24" i="3"/>
  <c r="BE23" i="3"/>
  <c r="AX24" i="3"/>
  <c r="AX25" i="3"/>
  <c r="BE25" i="3"/>
  <c r="BE27" i="2"/>
  <c r="BE24" i="4"/>
  <c r="BE22" i="4"/>
  <c r="BE21" i="4"/>
  <c r="BE31" i="2"/>
  <c r="BE32" i="2"/>
  <c r="BE35" i="2"/>
  <c r="BE37" i="2"/>
  <c r="AX39" i="2"/>
  <c r="BE42" i="2"/>
  <c r="AV43" i="2"/>
  <c r="AW40" i="2"/>
  <c r="BE38" i="2"/>
  <c r="BE43" i="2"/>
  <c r="BE30" i="2"/>
  <c r="AY28" i="2"/>
  <c r="AW39" i="2"/>
  <c r="AX26" i="2"/>
  <c r="AX34" i="2"/>
  <c r="AW27" i="2"/>
  <c r="AV44" i="2"/>
  <c r="AW34" i="2"/>
  <c r="AY27" i="2"/>
  <c r="AV30" i="2"/>
  <c r="BE41" i="2"/>
  <c r="AX31" i="2"/>
  <c r="AW41" i="2"/>
  <c r="AR43" i="2"/>
  <c r="AX36" i="2"/>
  <c r="BE36" i="2"/>
  <c r="AW30" i="2"/>
  <c r="AY39" i="2"/>
  <c r="BE39" i="2"/>
  <c r="AY31" i="2"/>
  <c r="AW28" i="2"/>
  <c r="AW31" i="2"/>
  <c r="AW43" i="2"/>
  <c r="AX38" i="2"/>
  <c r="BE29" i="2"/>
  <c r="AX33" i="2"/>
  <c r="BE40" i="2"/>
  <c r="AR29" i="2"/>
  <c r="BE28" i="2"/>
  <c r="AR44" i="2"/>
  <c r="AW18" i="4"/>
  <c r="BE27" i="4"/>
  <c r="BE20" i="4"/>
  <c r="AV18" i="4"/>
  <c r="AR18" i="4"/>
  <c r="BE25" i="4"/>
  <c r="BE18" i="4"/>
  <c r="AY18" i="4"/>
  <c r="BE28" i="4"/>
  <c r="AX23" i="3"/>
  <c r="AV19" i="3"/>
  <c r="BE21" i="3"/>
  <c r="BE17" i="3"/>
  <c r="BE18" i="3"/>
  <c r="BE22" i="3"/>
  <c r="AW17" i="3"/>
  <c r="BE20" i="3"/>
  <c r="BE62" i="1"/>
  <c r="BE50" i="1"/>
  <c r="BE72" i="1"/>
  <c r="BE45" i="1"/>
  <c r="BE44" i="1"/>
  <c r="BE52" i="1"/>
  <c r="BE73" i="1"/>
  <c r="BE61" i="1"/>
  <c r="BE55" i="1"/>
  <c r="BE49" i="1"/>
  <c r="BE57" i="1"/>
  <c r="BE70" i="1"/>
  <c r="BE48" i="1"/>
  <c r="BE76" i="1"/>
  <c r="BE71" i="1"/>
  <c r="BE43" i="1"/>
  <c r="BE63" i="1"/>
  <c r="BE59" i="1"/>
  <c r="BE56" i="1"/>
  <c r="BE69" i="1"/>
  <c r="BE68" i="1"/>
  <c r="BE47" i="1"/>
  <c r="BE58" i="1"/>
  <c r="BE65" i="1"/>
  <c r="BE46" i="1"/>
  <c r="BE60" i="1"/>
  <c r="BE75" i="1"/>
  <c r="BE66" i="1"/>
  <c r="BE74" i="1"/>
  <c r="BE51" i="1"/>
  <c r="BE64" i="1"/>
  <c r="AR19" i="4"/>
  <c r="AX26" i="4"/>
  <c r="AW28" i="4"/>
  <c r="AV26" i="2"/>
  <c r="AW36" i="2"/>
  <c r="AR30" i="2"/>
  <c r="AY40" i="2"/>
  <c r="AY41" i="2"/>
  <c r="AR34" i="2"/>
  <c r="AV34" i="2"/>
  <c r="AY43" i="2"/>
  <c r="AV39" i="2"/>
  <c r="AR39" i="2"/>
  <c r="AX30" i="2"/>
  <c r="AV28" i="2"/>
  <c r="AR28" i="2"/>
  <c r="AX43" i="2"/>
  <c r="AV42" i="2"/>
  <c r="AR42" i="2"/>
  <c r="AY26" i="2"/>
  <c r="AR36" i="2"/>
  <c r="AV36" i="2"/>
  <c r="AW33" i="2"/>
  <c r="AV27" i="2"/>
  <c r="AR27" i="2"/>
  <c r="AX35" i="2"/>
  <c r="AW29" i="2"/>
  <c r="AY33" i="2"/>
  <c r="AX27" i="2"/>
  <c r="AW35" i="2"/>
  <c r="AV41" i="2"/>
  <c r="AR41" i="2"/>
  <c r="AW26" i="2"/>
  <c r="AX44" i="2"/>
  <c r="AY29" i="2"/>
  <c r="AW42" i="2"/>
  <c r="AX40" i="2"/>
  <c r="AY35" i="2"/>
  <c r="AX29" i="2"/>
  <c r="AW38" i="2"/>
  <c r="AR33" i="2"/>
  <c r="AV33" i="2"/>
  <c r="AY42" i="2"/>
  <c r="AX37" i="2"/>
  <c r="AX42" i="2"/>
  <c r="AY38" i="2"/>
  <c r="AR26" i="2"/>
  <c r="AW44" i="2"/>
  <c r="AR38" i="2"/>
  <c r="AV38" i="2"/>
  <c r="AW37" i="2"/>
  <c r="AY34" i="2"/>
  <c r="AX41" i="2"/>
  <c r="AY30" i="2"/>
  <c r="AR37" i="2"/>
  <c r="AV37" i="2"/>
  <c r="AY36" i="2"/>
  <c r="AR35" i="2"/>
  <c r="AV35" i="2"/>
  <c r="AY44" i="2"/>
  <c r="AV29" i="2"/>
  <c r="AV40" i="2"/>
  <c r="AR40" i="2"/>
  <c r="AY37" i="2"/>
  <c r="AW27" i="4"/>
  <c r="AX27" i="4"/>
  <c r="AY26" i="4"/>
  <c r="AR28" i="4"/>
  <c r="AW21" i="4"/>
  <c r="AY28" i="4"/>
  <c r="AX28" i="4"/>
  <c r="AR22" i="4"/>
  <c r="AV19" i="4"/>
  <c r="AV26" i="4"/>
  <c r="AR21" i="4"/>
  <c r="AV21" i="4"/>
  <c r="AW24" i="4"/>
  <c r="AY24" i="4"/>
  <c r="AY27" i="4"/>
  <c r="AV27" i="4"/>
  <c r="AY20" i="4"/>
  <c r="AR23" i="4"/>
  <c r="AV23" i="4"/>
  <c r="AX24" i="4"/>
  <c r="AX22" i="4"/>
  <c r="AY19" i="4"/>
  <c r="AR20" i="4"/>
  <c r="AV20" i="4"/>
  <c r="AW19" i="4"/>
  <c r="AW23" i="4"/>
  <c r="AY23" i="4"/>
  <c r="AX25" i="4"/>
  <c r="AW20" i="4"/>
  <c r="AY22" i="4"/>
  <c r="AR26" i="4"/>
  <c r="AW25" i="4"/>
  <c r="AX21" i="4"/>
  <c r="AW26" i="4"/>
  <c r="AR27" i="4"/>
  <c r="AV22" i="4"/>
  <c r="AV25" i="4"/>
  <c r="AX23" i="4"/>
  <c r="AX20" i="4"/>
  <c r="AW22" i="4"/>
  <c r="AX19" i="4"/>
  <c r="AV28" i="4"/>
  <c r="AY21" i="4"/>
  <c r="AV24" i="4"/>
  <c r="AR24" i="4"/>
  <c r="AY21" i="3"/>
  <c r="AX21" i="3"/>
  <c r="AR18" i="3"/>
  <c r="AW21" i="3"/>
  <c r="AR23" i="3"/>
  <c r="AR19" i="3"/>
  <c r="AR24" i="3"/>
  <c r="AR21" i="3"/>
  <c r="AV25" i="3"/>
  <c r="AW18" i="3"/>
  <c r="AW23" i="3"/>
  <c r="AV18" i="3"/>
  <c r="AX18" i="3"/>
  <c r="AY19" i="3"/>
  <c r="AX17" i="3"/>
  <c r="AW25" i="3"/>
  <c r="AV23" i="3"/>
  <c r="AV21" i="3"/>
  <c r="AV17" i="3"/>
  <c r="AW19" i="3"/>
  <c r="AY24" i="3"/>
  <c r="AV24" i="3"/>
  <c r="AW24" i="3"/>
  <c r="AY25" i="3"/>
  <c r="AR17" i="3"/>
  <c r="AY23" i="3"/>
  <c r="AY17" i="3"/>
  <c r="AY18" i="3"/>
  <c r="AX73" i="1"/>
  <c r="AX62" i="1"/>
  <c r="AX32" i="2"/>
  <c r="AW32" i="2"/>
  <c r="AY32" i="2"/>
  <c r="AR32" i="2"/>
  <c r="AV32" i="2"/>
  <c r="AR31" i="2"/>
  <c r="AV31" i="2"/>
  <c r="AR25" i="4"/>
  <c r="AY25" i="4"/>
  <c r="AR22" i="3"/>
  <c r="AV22" i="3"/>
  <c r="AX22" i="3"/>
  <c r="AW22" i="3"/>
  <c r="AY22" i="3"/>
  <c r="AR20" i="3"/>
  <c r="AV20" i="3"/>
  <c r="AY20" i="3"/>
  <c r="AX20" i="3"/>
  <c r="AW20" i="3"/>
  <c r="AW69" i="1"/>
  <c r="AW51" i="1"/>
  <c r="AW45" i="1"/>
  <c r="AW52" i="1"/>
  <c r="AW71" i="1"/>
  <c r="AX76" i="1"/>
  <c r="AX75" i="1"/>
  <c r="AW66" i="1"/>
  <c r="AX65" i="1"/>
  <c r="AX46" i="1"/>
  <c r="AY71" i="1"/>
  <c r="AX59" i="1"/>
  <c r="AW68" i="1"/>
  <c r="AW57" i="1"/>
  <c r="AY57" i="1"/>
  <c r="AY70" i="1"/>
  <c r="AW74" i="1"/>
  <c r="AX71" i="1"/>
  <c r="AX61" i="1"/>
  <c r="AW65" i="1"/>
  <c r="AX70" i="1"/>
  <c r="AW61" i="1"/>
  <c r="AX69" i="1"/>
  <c r="AX48" i="1"/>
  <c r="AY63" i="1"/>
  <c r="AX56" i="1"/>
  <c r="AX45" i="1"/>
  <c r="AW62" i="1"/>
  <c r="AX63" i="1"/>
  <c r="AW48" i="1"/>
  <c r="AX78" i="1"/>
  <c r="AX53" i="1"/>
  <c r="AY59" i="1"/>
  <c r="AW59" i="1"/>
  <c r="AX55" i="1"/>
  <c r="AW58" i="1"/>
  <c r="AW72" i="1"/>
  <c r="AY62" i="1"/>
  <c r="AY64" i="1"/>
  <c r="AW63" i="1"/>
  <c r="AY43" i="1"/>
  <c r="AW46" i="1"/>
  <c r="AY52" i="1"/>
  <c r="AX60" i="1"/>
  <c r="AY73" i="1"/>
  <c r="AW73" i="1"/>
  <c r="AY56" i="1"/>
  <c r="AY69" i="1"/>
  <c r="AX50" i="1"/>
  <c r="AX64" i="1"/>
  <c r="AX58" i="1"/>
  <c r="AY54" i="1"/>
  <c r="AY51" i="1"/>
  <c r="AX52" i="1"/>
  <c r="AX66" i="1"/>
  <c r="AX72" i="1"/>
  <c r="AX54" i="1"/>
  <c r="AW53" i="1"/>
  <c r="AW55" i="1"/>
  <c r="AX57" i="1"/>
  <c r="AX51" i="1"/>
  <c r="AW50" i="1"/>
  <c r="AW44" i="1"/>
  <c r="AX43" i="1"/>
  <c r="AY48" i="1"/>
  <c r="AY68" i="1"/>
  <c r="AY61" i="1"/>
  <c r="AX68" i="1"/>
  <c r="AY55" i="1"/>
  <c r="AY67" i="1"/>
  <c r="AW77" i="1"/>
  <c r="AX49" i="1"/>
  <c r="AY46" i="1"/>
  <c r="AY78" i="1"/>
  <c r="AY50" i="1"/>
  <c r="AY47" i="1"/>
  <c r="AW47" i="1"/>
  <c r="AY60" i="1"/>
  <c r="AX67" i="1"/>
  <c r="AY58" i="1"/>
  <c r="AW70" i="1"/>
  <c r="AX74" i="1"/>
  <c r="AY65" i="1"/>
  <c r="AY77" i="1"/>
  <c r="AY72" i="1"/>
  <c r="AW75" i="1"/>
  <c r="AX47" i="1"/>
  <c r="AW76" i="1"/>
  <c r="AY75" i="1"/>
  <c r="AW78" i="1"/>
  <c r="AW67" i="1"/>
  <c r="AW56" i="1"/>
  <c r="AW60" i="1"/>
  <c r="AY45" i="1"/>
  <c r="AX77" i="1"/>
  <c r="AW43" i="1"/>
  <c r="AY49" i="1"/>
  <c r="AW49" i="1"/>
  <c r="AY66" i="1"/>
  <c r="AY74" i="1"/>
  <c r="AX44" i="1"/>
  <c r="AY76" i="1"/>
  <c r="AY53" i="1"/>
  <c r="AW54" i="1"/>
  <c r="AY44" i="1"/>
  <c r="AW64" i="1"/>
  <c r="AV50" i="1"/>
  <c r="AR69" i="1"/>
  <c r="AR74" i="1"/>
  <c r="AV62" i="1"/>
  <c r="AV51" i="1"/>
  <c r="AV55" i="1"/>
  <c r="AV63" i="1"/>
  <c r="AR66" i="1"/>
  <c r="AR67" i="1"/>
  <c r="AR60" i="1"/>
  <c r="AR75" i="1"/>
  <c r="AV60" i="1"/>
  <c r="AV75" i="1"/>
  <c r="AR55" i="1"/>
  <c r="AV45" i="1"/>
  <c r="AR77" i="1"/>
  <c r="AV57" i="1"/>
  <c r="AV74" i="1"/>
  <c r="AV69" i="1"/>
  <c r="AR78" i="1"/>
  <c r="AV78" i="1"/>
  <c r="AV56" i="1"/>
  <c r="AR56" i="1"/>
  <c r="AV70" i="1"/>
  <c r="AR70" i="1"/>
  <c r="AR59" i="1"/>
  <c r="AV59" i="1"/>
  <c r="AR71" i="1"/>
  <c r="AV71" i="1"/>
  <c r="AV68" i="1"/>
  <c r="AR68" i="1"/>
  <c r="AR72" i="1"/>
  <c r="AV72" i="1"/>
  <c r="AR49" i="1"/>
  <c r="AV49" i="1"/>
  <c r="AV43" i="1"/>
  <c r="AR43" i="1"/>
  <c r="AR73" i="1"/>
  <c r="AV73" i="1"/>
  <c r="AV64" i="1"/>
  <c r="AR64" i="1"/>
  <c r="AV76" i="1"/>
  <c r="AR76" i="1"/>
  <c r="AR51" i="1"/>
  <c r="AR61" i="1"/>
  <c r="AV61" i="1"/>
  <c r="AR48" i="1"/>
  <c r="AV48" i="1"/>
  <c r="AR45" i="1"/>
  <c r="AV77" i="1"/>
  <c r="AV52" i="1"/>
  <c r="AR52" i="1"/>
  <c r="AR50" i="1"/>
  <c r="AV67" i="1"/>
  <c r="AR63" i="1"/>
  <c r="AR65" i="1"/>
  <c r="AV65" i="1"/>
  <c r="AR57" i="1"/>
  <c r="AV66" i="1"/>
  <c r="AR53" i="1"/>
  <c r="AV53" i="1"/>
  <c r="AR62" i="1"/>
  <c r="AV46" i="1"/>
  <c r="AR46" i="1"/>
  <c r="AR54" i="1"/>
  <c r="AV54" i="1"/>
  <c r="AV44" i="1"/>
  <c r="AR44" i="1"/>
  <c r="AV58" i="1"/>
  <c r="AR58" i="1"/>
  <c r="AR47" i="1"/>
  <c r="AV47" i="1"/>
  <c r="AY45" i="2" l="1"/>
  <c r="AY46" i="2"/>
  <c r="AY47" i="2"/>
  <c r="BS45" i="2"/>
  <c r="AW45" i="2"/>
  <c r="AW47" i="2"/>
  <c r="AW46" i="2"/>
  <c r="BO53" i="2"/>
  <c r="BO54" i="2"/>
  <c r="BO55" i="2"/>
  <c r="BM55" i="2"/>
  <c r="BE46" i="2"/>
  <c r="BE47" i="2"/>
  <c r="BE45" i="2"/>
  <c r="AV46" i="2"/>
  <c r="AV47" i="2"/>
  <c r="AV45" i="2"/>
  <c r="BQ45" i="2"/>
  <c r="BL54" i="2"/>
  <c r="BL55" i="2"/>
  <c r="BL53" i="2"/>
  <c r="BT53" i="2"/>
  <c r="BW53" i="2"/>
  <c r="BW55" i="2"/>
  <c r="BW54" i="2"/>
  <c r="BR54" i="2"/>
  <c r="BR53" i="2"/>
  <c r="BT55" i="2"/>
  <c r="BU53" i="2"/>
  <c r="BM53" i="2"/>
  <c r="AX45" i="2"/>
  <c r="AX46" i="2"/>
  <c r="AX47" i="2"/>
  <c r="BP54" i="2"/>
  <c r="BP53" i="2"/>
  <c r="BP55" i="2"/>
  <c r="BR30" i="4"/>
  <c r="BR31" i="4"/>
  <c r="BR29" i="4"/>
  <c r="BU29" i="4"/>
  <c r="BU30" i="4"/>
  <c r="BU31" i="4"/>
  <c r="BJ30" i="4"/>
  <c r="BJ29" i="4"/>
  <c r="BJ31" i="4"/>
  <c r="BT29" i="4"/>
  <c r="BP30" i="4"/>
  <c r="BP31" i="4"/>
  <c r="BP29" i="4"/>
  <c r="BX30" i="4"/>
  <c r="BX31" i="4"/>
  <c r="BX29" i="4"/>
  <c r="BS31" i="4"/>
  <c r="BS30" i="4"/>
  <c r="BS29" i="4"/>
  <c r="BL30" i="4"/>
  <c r="BL31" i="4"/>
  <c r="BL29" i="4"/>
  <c r="BK29" i="4"/>
  <c r="BK30" i="4"/>
  <c r="BN30" i="4"/>
  <c r="BN31" i="4"/>
  <c r="BO29" i="4"/>
  <c r="BO31" i="4"/>
  <c r="BO30" i="4"/>
  <c r="BT31" i="4"/>
  <c r="BT30" i="4"/>
  <c r="BV31" i="4"/>
  <c r="BV30" i="4"/>
  <c r="BV29" i="4"/>
  <c r="BM31" i="4"/>
  <c r="BM29" i="4"/>
  <c r="BM30" i="4"/>
  <c r="BQ30" i="4"/>
  <c r="BQ29" i="4"/>
  <c r="BV80" i="1"/>
  <c r="BV79" i="1"/>
  <c r="BT81" i="1"/>
  <c r="BT80" i="1"/>
  <c r="BT79" i="1"/>
  <c r="BM80" i="1"/>
  <c r="BM79" i="1"/>
  <c r="BM81" i="1"/>
  <c r="BK80" i="1"/>
  <c r="BK81" i="1"/>
  <c r="BK79" i="1"/>
  <c r="BX79" i="1"/>
  <c r="BX81" i="1"/>
  <c r="BQ80" i="1"/>
  <c r="BQ81" i="1"/>
  <c r="BQ79" i="1"/>
  <c r="BP80" i="1"/>
  <c r="BP81" i="1"/>
  <c r="BP79" i="1"/>
  <c r="BS81" i="1"/>
  <c r="BS79" i="1"/>
  <c r="BS80" i="1"/>
  <c r="BO79" i="1"/>
  <c r="BO80" i="1"/>
  <c r="BO81" i="1"/>
  <c r="BL79" i="1"/>
  <c r="BL81" i="1"/>
  <c r="BU80" i="1"/>
  <c r="BU79" i="1"/>
  <c r="BU81" i="1"/>
  <c r="BY81" i="1"/>
  <c r="BY79" i="1"/>
  <c r="BY80" i="1"/>
  <c r="BN80" i="1"/>
  <c r="BN81" i="1"/>
  <c r="BN79" i="1"/>
  <c r="BV81" i="1"/>
  <c r="BW81" i="1"/>
  <c r="BW79" i="1"/>
  <c r="BW80" i="1"/>
  <c r="BR79" i="1"/>
  <c r="BR81" i="1"/>
  <c r="BR80" i="1"/>
  <c r="BQ26" i="3"/>
  <c r="BK26" i="3"/>
  <c r="AZ14" i="7"/>
  <c r="AZ13" i="7"/>
  <c r="AZ12" i="7"/>
  <c r="BX46" i="2"/>
  <c r="BQ51" i="2"/>
  <c r="BS47" i="2"/>
  <c r="BX51" i="2"/>
  <c r="BS51" i="2"/>
  <c r="BX47" i="2"/>
  <c r="BQ46" i="2"/>
  <c r="BS46" i="2"/>
  <c r="BJ50" i="2"/>
  <c r="BN49" i="2"/>
  <c r="BK45" i="2"/>
  <c r="BV46" i="2"/>
  <c r="BV47" i="2"/>
  <c r="BV49" i="2"/>
  <c r="BV50" i="2"/>
  <c r="BV45" i="2"/>
  <c r="BV51" i="2"/>
  <c r="BJ51" i="2"/>
  <c r="BS49" i="2"/>
  <c r="BN47" i="2"/>
  <c r="BX45" i="2"/>
  <c r="BK47" i="2"/>
  <c r="BQ47" i="2"/>
  <c r="BT51" i="2"/>
  <c r="BT45" i="2"/>
  <c r="BT49" i="2"/>
  <c r="BT47" i="2"/>
  <c r="BT46" i="2"/>
  <c r="BT50" i="2"/>
  <c r="BN45" i="2"/>
  <c r="BJ46" i="2"/>
  <c r="BN46" i="2"/>
  <c r="BK50" i="2"/>
  <c r="BU51" i="2"/>
  <c r="BU45" i="2"/>
  <c r="BU50" i="2"/>
  <c r="BU49" i="2"/>
  <c r="BU47" i="2"/>
  <c r="BU46" i="2"/>
  <c r="BW51" i="2"/>
  <c r="BW45" i="2"/>
  <c r="BW46" i="2"/>
  <c r="BW49" i="2"/>
  <c r="BW50" i="2"/>
  <c r="BW47" i="2"/>
  <c r="BJ49" i="2"/>
  <c r="BK49" i="2"/>
  <c r="BW26" i="3"/>
  <c r="BU26" i="3"/>
  <c r="BK27" i="3"/>
  <c r="BU28" i="3"/>
  <c r="BW28" i="3"/>
  <c r="BO28" i="3"/>
  <c r="BX27" i="3"/>
  <c r="AX30" i="4"/>
  <c r="BJ27" i="3"/>
  <c r="BO26" i="3"/>
  <c r="BK28" i="3"/>
  <c r="BU27" i="3"/>
  <c r="BX26" i="3"/>
  <c r="AV30" i="4"/>
  <c r="AV31" i="4"/>
  <c r="AV29" i="4"/>
  <c r="AX31" i="4"/>
  <c r="AX29" i="4"/>
  <c r="AY31" i="4"/>
  <c r="AY29" i="4"/>
  <c r="AY30" i="4"/>
  <c r="BE31" i="4"/>
  <c r="BE29" i="4"/>
  <c r="BE30" i="4"/>
  <c r="AW29" i="4"/>
  <c r="AW30" i="4"/>
  <c r="AW31" i="4"/>
  <c r="AY50" i="2"/>
  <c r="AY49" i="2"/>
  <c r="AY51" i="2"/>
  <c r="AW51" i="2"/>
  <c r="AW50" i="2"/>
  <c r="AW49" i="2"/>
  <c r="BL50" i="2"/>
  <c r="BL46" i="2"/>
  <c r="BL49" i="2"/>
  <c r="BL47" i="2"/>
  <c r="BL45" i="2"/>
  <c r="BL51" i="2"/>
  <c r="AV51" i="2"/>
  <c r="AV50" i="2"/>
  <c r="AV49" i="2"/>
  <c r="BR49" i="2"/>
  <c r="BR47" i="2"/>
  <c r="BR45" i="2"/>
  <c r="BR50" i="2"/>
  <c r="BR46" i="2"/>
  <c r="BR51" i="2"/>
  <c r="BE50" i="2"/>
  <c r="BE49" i="2"/>
  <c r="BE51" i="2"/>
  <c r="BP47" i="2"/>
  <c r="BP45" i="2"/>
  <c r="BP51" i="2"/>
  <c r="BP49" i="2"/>
  <c r="BP50" i="2"/>
  <c r="BP46" i="2"/>
  <c r="AX51" i="2"/>
  <c r="AX50" i="2"/>
  <c r="AX49" i="2"/>
  <c r="BM50" i="2"/>
  <c r="BM46" i="2"/>
  <c r="BM51" i="2"/>
  <c r="BM49" i="2"/>
  <c r="BM47" i="2"/>
  <c r="BM45" i="2"/>
  <c r="BO51" i="2"/>
  <c r="BO49" i="2"/>
  <c r="BO47" i="2"/>
  <c r="BO45" i="2"/>
  <c r="BO50" i="2"/>
  <c r="BO46" i="2"/>
  <c r="AW27" i="3"/>
  <c r="AW28" i="3"/>
  <c r="AW26" i="3"/>
  <c r="BM27" i="3"/>
  <c r="BM28" i="3"/>
  <c r="BM26" i="3"/>
  <c r="AV28" i="3"/>
  <c r="AV27" i="3"/>
  <c r="AV26" i="3"/>
  <c r="BR27" i="3"/>
  <c r="BR28" i="3"/>
  <c r="BR26" i="3"/>
  <c r="AY27" i="3"/>
  <c r="AY26" i="3"/>
  <c r="AY28" i="3"/>
  <c r="BP27" i="3"/>
  <c r="BP26" i="3"/>
  <c r="BE26" i="3"/>
  <c r="BE27" i="3"/>
  <c r="BE28" i="3"/>
  <c r="BT26" i="3"/>
  <c r="BT27" i="3"/>
  <c r="AX27" i="3"/>
  <c r="AX26" i="3"/>
  <c r="AX28" i="3"/>
  <c r="BL27" i="3"/>
  <c r="BL28" i="3"/>
  <c r="BL26" i="3"/>
  <c r="AW80" i="1"/>
  <c r="AW79" i="1"/>
  <c r="AW81" i="1"/>
  <c r="AY79" i="1"/>
  <c r="AY81" i="1"/>
  <c r="AY80" i="1"/>
  <c r="AV81" i="1"/>
  <c r="AV80" i="1"/>
  <c r="AV79" i="1"/>
  <c r="AX80" i="1"/>
  <c r="AX79" i="1"/>
  <c r="AX81" i="1"/>
  <c r="BE80" i="1"/>
  <c r="BE81" i="1"/>
  <c r="BE79" i="1"/>
  <c r="AZ30" i="2"/>
  <c r="AZ28" i="2"/>
  <c r="AZ31" i="2"/>
  <c r="AZ44" i="2"/>
  <c r="AZ39" i="2"/>
  <c r="AZ35" i="2"/>
  <c r="AZ34" i="2"/>
  <c r="AZ38" i="2"/>
  <c r="AZ41" i="2"/>
  <c r="AZ33" i="2"/>
  <c r="AZ42" i="2"/>
  <c r="AZ43" i="2"/>
  <c r="AZ28" i="4"/>
  <c r="AZ18" i="4"/>
  <c r="AZ19" i="3"/>
  <c r="AZ37" i="2"/>
  <c r="AZ40" i="2"/>
  <c r="AZ29" i="2"/>
  <c r="AZ27" i="2"/>
  <c r="AZ26" i="2"/>
  <c r="AZ36" i="2"/>
  <c r="AZ22" i="4"/>
  <c r="AZ24" i="4"/>
  <c r="AZ26" i="4"/>
  <c r="AZ19" i="4"/>
  <c r="AZ20" i="4"/>
  <c r="AZ23" i="4"/>
  <c r="AZ27" i="4"/>
  <c r="AZ21" i="4"/>
  <c r="AZ25" i="4"/>
  <c r="AZ25" i="3"/>
  <c r="AZ21" i="3"/>
  <c r="AZ18" i="3"/>
  <c r="AZ24" i="3"/>
  <c r="AZ17" i="3"/>
  <c r="AZ23" i="3"/>
  <c r="AZ62" i="1"/>
  <c r="AZ73" i="1"/>
  <c r="AZ59" i="1"/>
  <c r="AZ32" i="2"/>
  <c r="AZ22" i="3"/>
  <c r="AZ20" i="3"/>
  <c r="AZ64" i="1"/>
  <c r="AZ47" i="1"/>
  <c r="AZ61" i="1"/>
  <c r="AZ76" i="1"/>
  <c r="AZ71" i="1"/>
  <c r="AZ46" i="1"/>
  <c r="AZ52" i="1"/>
  <c r="AZ45" i="1"/>
  <c r="AZ77" i="1"/>
  <c r="AZ53" i="1"/>
  <c r="AZ48" i="1"/>
  <c r="AZ70" i="1"/>
  <c r="AZ66" i="1"/>
  <c r="AZ60" i="1"/>
  <c r="AZ78" i="1"/>
  <c r="AZ75" i="1"/>
  <c r="AZ43" i="1"/>
  <c r="AZ49" i="1"/>
  <c r="AZ72" i="1"/>
  <c r="AZ44" i="1"/>
  <c r="AZ69" i="1"/>
  <c r="AZ63" i="1"/>
  <c r="AZ54" i="1"/>
  <c r="AZ55" i="1"/>
  <c r="AZ50" i="1"/>
  <c r="AZ56" i="1"/>
  <c r="AZ58" i="1"/>
  <c r="AZ65" i="1"/>
  <c r="AZ67" i="1"/>
  <c r="AZ68" i="1"/>
  <c r="AZ74" i="1"/>
  <c r="AZ57" i="1"/>
  <c r="AZ51" i="1"/>
  <c r="AZ45" i="2" l="1"/>
  <c r="AZ46" i="2"/>
  <c r="AZ47" i="2"/>
  <c r="AZ31" i="4"/>
  <c r="AZ29" i="4"/>
  <c r="AZ30" i="4"/>
  <c r="AZ49" i="2"/>
  <c r="AZ50" i="2"/>
  <c r="AZ51" i="2"/>
  <c r="AZ26" i="3"/>
  <c r="AZ27" i="3"/>
  <c r="AZ28" i="3"/>
</calcChain>
</file>

<file path=xl/sharedStrings.xml><?xml version="1.0" encoding="utf-8"?>
<sst xmlns="http://schemas.openxmlformats.org/spreadsheetml/2006/main" count="1375" uniqueCount="178">
  <si>
    <t>Formation</t>
  </si>
  <si>
    <t>Member</t>
  </si>
  <si>
    <t>Sample</t>
  </si>
  <si>
    <t>No.</t>
  </si>
  <si>
    <t>Zlambach</t>
  </si>
  <si>
    <t>/</t>
  </si>
  <si>
    <t>Age</t>
  </si>
  <si>
    <t>m. Rhae.</t>
  </si>
  <si>
    <t>RO 45</t>
  </si>
  <si>
    <t>RO 75</t>
  </si>
  <si>
    <t>RO 91</t>
  </si>
  <si>
    <t>RO 115</t>
  </si>
  <si>
    <t>RO 123 base</t>
  </si>
  <si>
    <t>u. Rhae.</t>
  </si>
  <si>
    <t>RO 138 low</t>
  </si>
  <si>
    <t>RO 147</t>
  </si>
  <si>
    <t>RO 167</t>
  </si>
  <si>
    <t>RO 173</t>
  </si>
  <si>
    <t>RO 177 mid</t>
  </si>
  <si>
    <t>RO 181</t>
  </si>
  <si>
    <t>RO 187</t>
  </si>
  <si>
    <t>LW 2</t>
  </si>
  <si>
    <t>LW 8</t>
  </si>
  <si>
    <t>LW 7</t>
  </si>
  <si>
    <t>LW 6</t>
  </si>
  <si>
    <t>LW 4</t>
  </si>
  <si>
    <t>RWO 1</t>
  </si>
  <si>
    <t>RWO 2</t>
  </si>
  <si>
    <t>RO 262</t>
  </si>
  <si>
    <t>RWO 3</t>
  </si>
  <si>
    <t>RWO 4</t>
  </si>
  <si>
    <t>RO 2(-1)</t>
  </si>
  <si>
    <t>RO 2-1</t>
  </si>
  <si>
    <t>RO 2-4</t>
  </si>
  <si>
    <t>RO 2-6</t>
  </si>
  <si>
    <t>RO 2-7</t>
  </si>
  <si>
    <t>RO 2-8</t>
  </si>
  <si>
    <t>RO 2-12</t>
  </si>
  <si>
    <t>Hyperammina</t>
  </si>
  <si>
    <t>Glomospira</t>
  </si>
  <si>
    <t>Ammodiscus</t>
  </si>
  <si>
    <t>Glomospirella</t>
  </si>
  <si>
    <t>Reophax</t>
  </si>
  <si>
    <t>Scherochorella</t>
  </si>
  <si>
    <t>Gaudryinella</t>
  </si>
  <si>
    <t>Ammobaculites</t>
  </si>
  <si>
    <t>Trochammina</t>
  </si>
  <si>
    <t>Duotaxis</t>
  </si>
  <si>
    <t>Tetrataxis</t>
  </si>
  <si>
    <t>Endoteba?</t>
  </si>
  <si>
    <t>Quinqueloculina</t>
  </si>
  <si>
    <t>Kurnubia?</t>
  </si>
  <si>
    <t>Ophthalmidium</t>
  </si>
  <si>
    <t>Involutina</t>
  </si>
  <si>
    <t>Variostoma</t>
  </si>
  <si>
    <t>Duostomina/Diplotremmina</t>
  </si>
  <si>
    <t>Oberhauserellidae?</t>
  </si>
  <si>
    <t>Dentalina</t>
  </si>
  <si>
    <t>Vaginulina/Vaginulinopsis</t>
  </si>
  <si>
    <t>Lingulina</t>
  </si>
  <si>
    <t>Falsopalmula</t>
  </si>
  <si>
    <t>Tolypammina</t>
  </si>
  <si>
    <t>RO 75 base</t>
  </si>
  <si>
    <t>Dentalinoides?</t>
  </si>
  <si>
    <t>Nodophthalmidium</t>
  </si>
  <si>
    <t>RO 91 upper</t>
  </si>
  <si>
    <t>Haplophragmoides</t>
  </si>
  <si>
    <t>RO 123</t>
  </si>
  <si>
    <t>RO 151 top</t>
  </si>
  <si>
    <t>RO 151 base</t>
  </si>
  <si>
    <t>RO 173 mid</t>
  </si>
  <si>
    <t>RO 185-2</t>
  </si>
  <si>
    <t>undetermined</t>
  </si>
  <si>
    <t>Textularia</t>
  </si>
  <si>
    <t>Kössen</t>
  </si>
  <si>
    <t>Eiberg</t>
  </si>
  <si>
    <t>Rhaetian</t>
  </si>
  <si>
    <t>Sc-2</t>
  </si>
  <si>
    <t>Sc-5</t>
  </si>
  <si>
    <t>Sc-7</t>
  </si>
  <si>
    <t>SCH 1</t>
  </si>
  <si>
    <t>Sc-8</t>
  </si>
  <si>
    <t>Sc-10</t>
  </si>
  <si>
    <t>Sc-14</t>
  </si>
  <si>
    <t>SCH 2</t>
  </si>
  <si>
    <t>Sc-16</t>
  </si>
  <si>
    <t>Sc-23</t>
  </si>
  <si>
    <t>Sc-24</t>
  </si>
  <si>
    <t>Sc-23a</t>
  </si>
  <si>
    <t>Sc-24v</t>
  </si>
  <si>
    <t>Sc-24y</t>
  </si>
  <si>
    <t>Sc-25x</t>
  </si>
  <si>
    <t>Sc-25</t>
  </si>
  <si>
    <t>T-bed</t>
  </si>
  <si>
    <t>Tiefengraben</t>
  </si>
  <si>
    <t>Kendlbach</t>
  </si>
  <si>
    <t>SCH 5</t>
  </si>
  <si>
    <t>SCH 6</t>
  </si>
  <si>
    <t>Eoguttulina</t>
  </si>
  <si>
    <t>Sc-23a second</t>
  </si>
  <si>
    <t>FO 1</t>
  </si>
  <si>
    <t>FO 7</t>
  </si>
  <si>
    <t>FO 8</t>
  </si>
  <si>
    <t>FO 9</t>
  </si>
  <si>
    <t>FO 10</t>
  </si>
  <si>
    <t>FO 13</t>
  </si>
  <si>
    <t>FO 14</t>
  </si>
  <si>
    <t>FO 15</t>
  </si>
  <si>
    <t>FO 16</t>
  </si>
  <si>
    <t>FO 18</t>
  </si>
  <si>
    <t>FO 19</t>
  </si>
  <si>
    <t>Th4</t>
  </si>
  <si>
    <t>Th5</t>
  </si>
  <si>
    <t>Th6</t>
  </si>
  <si>
    <t>Th11</t>
  </si>
  <si>
    <t>Th12</t>
  </si>
  <si>
    <t>Tgl19</t>
  </si>
  <si>
    <t>Th14</t>
  </si>
  <si>
    <t>Th14,5</t>
  </si>
  <si>
    <t>Th15</t>
  </si>
  <si>
    <t>Th16</t>
  </si>
  <si>
    <t>Planiinvoluta</t>
  </si>
  <si>
    <t>SUM</t>
  </si>
  <si>
    <t>%AGG. CORR</t>
  </si>
  <si>
    <t>%POR. CORR.</t>
  </si>
  <si>
    <t>%ROB. CORR.</t>
  </si>
  <si>
    <t>%LAG. CORR</t>
  </si>
  <si>
    <t>AGGLUT</t>
  </si>
  <si>
    <t>PORCEL.</t>
  </si>
  <si>
    <t>ROBERTINIDA</t>
  </si>
  <si>
    <t>LAGENIDA</t>
  </si>
  <si>
    <t>%UNISER LAGEN</t>
  </si>
  <si>
    <t>MORPHOGROUP</t>
  </si>
  <si>
    <t>E/SHI/DI</t>
  </si>
  <si>
    <t>Fisher ALPHA</t>
  </si>
  <si>
    <t>Taxa_S</t>
  </si>
  <si>
    <t>Th3</t>
  </si>
  <si>
    <t>Dentalina+Nodosaria</t>
  </si>
  <si>
    <t>Lenticulina</t>
  </si>
  <si>
    <t>B1</t>
  </si>
  <si>
    <t>A</t>
  </si>
  <si>
    <t>B2</t>
  </si>
  <si>
    <t>C1</t>
  </si>
  <si>
    <t>D</t>
  </si>
  <si>
    <t>B3</t>
  </si>
  <si>
    <t>M3</t>
  </si>
  <si>
    <t>M1</t>
  </si>
  <si>
    <t>M2</t>
  </si>
  <si>
    <t>M8</t>
  </si>
  <si>
    <t>M4</t>
  </si>
  <si>
    <t>M5</t>
  </si>
  <si>
    <t>M7</t>
  </si>
  <si>
    <t>M6</t>
  </si>
  <si>
    <t>B4</t>
  </si>
  <si>
    <t>MIN</t>
  </si>
  <si>
    <t>MAX</t>
  </si>
  <si>
    <t>AVERAGE</t>
  </si>
  <si>
    <t>SAMO KÖSSEN</t>
  </si>
  <si>
    <t>SAMO KENDLBACH</t>
  </si>
  <si>
    <t>SUM= 11%</t>
  </si>
  <si>
    <t>SUM=8,78%</t>
  </si>
  <si>
    <t>SUM=34,83%</t>
  </si>
  <si>
    <t>SUM=68,53%</t>
  </si>
  <si>
    <t>Paralingulina</t>
  </si>
  <si>
    <t>Pseudonodosaria</t>
  </si>
  <si>
    <t>Nodosaria</t>
  </si>
  <si>
    <t xml:space="preserve">Nodosaria </t>
  </si>
  <si>
    <t>Ichthyolaria</t>
  </si>
  <si>
    <t>Astacolus+Vaginulinopsis</t>
  </si>
  <si>
    <t>Annulina</t>
  </si>
  <si>
    <t>average</t>
  </si>
  <si>
    <t>SUM=68.7%</t>
  </si>
  <si>
    <t>SUM=40,8%</t>
  </si>
  <si>
    <t>no. genera</t>
  </si>
  <si>
    <t>AGGLUTINATED</t>
  </si>
  <si>
    <t>PORCELLANEOUS</t>
  </si>
  <si>
    <t>AGGLUT.</t>
  </si>
  <si>
    <t>morphogroup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</si>
</sst>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0" fillId="2" borderId="1" xfId="0" applyFill="1" applyBorder="1"/>
    <xf numFmtId="0" fontId="2" fillId="0" borderId="1" xfId="0" applyFont="1" applyBorder="1"/>
    <xf numFmtId="0" fontId="0" fillId="2" borderId="0" xfId="0" applyFill="1"/>
    <xf numFmtId="0" fontId="0" fillId="4" borderId="0" xfId="0" applyFill="1"/>
    <xf numFmtId="0" fontId="0" fillId="5" borderId="0" xfId="0" applyFill="1"/>
    <xf numFmtId="0" fontId="2" fillId="0" borderId="0" xfId="0" applyFont="1"/>
    <xf numFmtId="0" fontId="1" fillId="6" borderId="1" xfId="0" applyFont="1" applyFill="1" applyBorder="1" applyAlignment="1">
      <alignment horizontal="left"/>
    </xf>
    <xf numFmtId="0" fontId="0" fillId="6" borderId="1" xfId="0" applyFill="1" applyBorder="1"/>
    <xf numFmtId="0" fontId="1" fillId="6" borderId="1" xfId="0" applyFont="1" applyFill="1" applyBorder="1"/>
    <xf numFmtId="0" fontId="0" fillId="6" borderId="0" xfId="0" applyFill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1" fillId="7" borderId="1" xfId="0" applyFont="1" applyFill="1" applyBorder="1"/>
    <xf numFmtId="0" fontId="0" fillId="7" borderId="1" xfId="0" applyFill="1" applyBorder="1"/>
    <xf numFmtId="0" fontId="3" fillId="7" borderId="1" xfId="0" applyFont="1" applyFill="1" applyBorder="1"/>
    <xf numFmtId="0" fontId="4" fillId="7" borderId="1" xfId="0" applyFont="1" applyFill="1" applyBorder="1"/>
    <xf numFmtId="0" fontId="6" fillId="7" borderId="1" xfId="0" applyFont="1" applyFill="1" applyBorder="1"/>
    <xf numFmtId="0" fontId="5" fillId="7" borderId="1" xfId="0" applyFont="1" applyFill="1" applyBorder="1"/>
    <xf numFmtId="0" fontId="3" fillId="8" borderId="1" xfId="0" applyFont="1" applyFill="1" applyBorder="1"/>
    <xf numFmtId="0" fontId="4" fillId="8" borderId="1" xfId="0" applyFont="1" applyFill="1" applyBorder="1"/>
    <xf numFmtId="0" fontId="5" fillId="8" borderId="1" xfId="0" applyFont="1" applyFill="1" applyBorder="1"/>
    <xf numFmtId="0" fontId="6" fillId="8" borderId="1" xfId="0" applyFont="1" applyFill="1" applyBorder="1"/>
    <xf numFmtId="0" fontId="0" fillId="8" borderId="1" xfId="0" applyFill="1" applyBorder="1"/>
    <xf numFmtId="0" fontId="0" fillId="9" borderId="1" xfId="0" applyFill="1" applyBorder="1" applyAlignment="1">
      <alignment horizontal="left"/>
    </xf>
    <xf numFmtId="0" fontId="0" fillId="9" borderId="1" xfId="0" applyFill="1" applyBorder="1"/>
    <xf numFmtId="0" fontId="1" fillId="9" borderId="1" xfId="0" applyFont="1" applyFill="1" applyBorder="1"/>
    <xf numFmtId="0" fontId="0" fillId="7" borderId="0" xfId="0" applyFill="1"/>
    <xf numFmtId="0" fontId="3" fillId="10" borderId="1" xfId="0" applyFont="1" applyFill="1" applyBorder="1"/>
    <xf numFmtId="0" fontId="4" fillId="10" borderId="1" xfId="0" applyFont="1" applyFill="1" applyBorder="1"/>
    <xf numFmtId="0" fontId="5" fillId="10" borderId="1" xfId="0" applyFont="1" applyFill="1" applyBorder="1"/>
    <xf numFmtId="0" fontId="6" fillId="10" borderId="1" xfId="0" applyFont="1" applyFill="1" applyBorder="1"/>
    <xf numFmtId="0" fontId="0" fillId="10" borderId="0" xfId="0" applyFill="1"/>
    <xf numFmtId="0" fontId="1" fillId="11" borderId="1" xfId="0" applyFont="1" applyFill="1" applyBorder="1"/>
    <xf numFmtId="0" fontId="0" fillId="11" borderId="0" xfId="0" applyFill="1"/>
    <xf numFmtId="0" fontId="7" fillId="0" borderId="1" xfId="0" applyFont="1" applyBorder="1"/>
    <xf numFmtId="0" fontId="8" fillId="0" borderId="1" xfId="0" applyFont="1" applyBorder="1"/>
    <xf numFmtId="0" fontId="8" fillId="9" borderId="1" xfId="0" applyFont="1" applyFill="1" applyBorder="1"/>
    <xf numFmtId="0" fontId="0" fillId="11" borderId="1" xfId="0" applyFill="1" applyBorder="1"/>
    <xf numFmtId="0" fontId="7" fillId="10" borderId="1" xfId="0" applyFont="1" applyFill="1" applyBorder="1"/>
    <xf numFmtId="0" fontId="8" fillId="10" borderId="1" xfId="0" applyFont="1" applyFill="1" applyBorder="1"/>
    <xf numFmtId="0" fontId="1" fillId="6" borderId="0" xfId="0" applyFont="1" applyFill="1"/>
    <xf numFmtId="0" fontId="1" fillId="0" borderId="0" xfId="0" applyFont="1"/>
    <xf numFmtId="0" fontId="1" fillId="0" borderId="0" xfId="0" applyFont="1" applyAlignment="1">
      <alignment horizontal="left"/>
    </xf>
    <xf numFmtId="0" fontId="8" fillId="10" borderId="0" xfId="0" applyFont="1" applyFill="1"/>
    <xf numFmtId="0" fontId="8" fillId="0" borderId="0" xfId="0" applyFont="1" applyAlignment="1">
      <alignment horizontal="left"/>
    </xf>
    <xf numFmtId="0" fontId="8" fillId="0" borderId="0" xfId="0" applyFont="1"/>
    <xf numFmtId="0" fontId="8" fillId="6" borderId="0" xfId="0" applyFont="1" applyFill="1"/>
    <xf numFmtId="0" fontId="8" fillId="11" borderId="0" xfId="0" applyFont="1" applyFill="1"/>
    <xf numFmtId="0" fontId="8" fillId="7" borderId="0" xfId="0" applyFont="1" applyFill="1"/>
    <xf numFmtId="0" fontId="0" fillId="4" borderId="1" xfId="0" applyFill="1" applyBorder="1"/>
    <xf numFmtId="0" fontId="9" fillId="0" borderId="0" xfId="0" applyFont="1"/>
    <xf numFmtId="0" fontId="9" fillId="2" borderId="0" xfId="0" applyFont="1" applyFill="1"/>
    <xf numFmtId="0" fontId="9" fillId="6" borderId="0" xfId="0" applyFont="1" applyFill="1"/>
    <xf numFmtId="0" fontId="9" fillId="11" borderId="0" xfId="0" applyFont="1" applyFill="1"/>
    <xf numFmtId="0" fontId="9" fillId="10" borderId="0" xfId="0" applyFont="1" applyFill="1"/>
    <xf numFmtId="0" fontId="0" fillId="12" borderId="0" xfId="0" applyFill="1"/>
    <xf numFmtId="0" fontId="0" fillId="12" borderId="1" xfId="0" applyFill="1" applyBorder="1"/>
    <xf numFmtId="0" fontId="10" fillId="4" borderId="0" xfId="0" applyFont="1" applyFill="1"/>
    <xf numFmtId="0" fontId="0" fillId="3" borderId="0" xfId="0" applyFill="1"/>
    <xf numFmtId="0" fontId="8" fillId="3" borderId="0" xfId="0" applyFont="1" applyFill="1"/>
    <xf numFmtId="0" fontId="1" fillId="13" borderId="1" xfId="0" applyFont="1" applyFill="1" applyBorder="1"/>
    <xf numFmtId="0" fontId="1" fillId="14" borderId="1" xfId="0" applyFont="1" applyFill="1" applyBorder="1"/>
    <xf numFmtId="0" fontId="1" fillId="15" borderId="1" xfId="0" applyFont="1" applyFill="1" applyBorder="1"/>
    <xf numFmtId="0" fontId="0" fillId="15" borderId="1" xfId="0" applyFill="1" applyBorder="1"/>
    <xf numFmtId="0" fontId="0" fillId="15" borderId="0" xfId="0" applyFill="1"/>
    <xf numFmtId="0" fontId="8" fillId="15" borderId="0" xfId="0" applyFont="1" applyFill="1"/>
    <xf numFmtId="0" fontId="9" fillId="15" borderId="0" xfId="0" applyFont="1" applyFill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Rossmoos_Stambachgraben!$BK$42</c:f>
              <c:strCache>
                <c:ptCount val="1"/>
                <c:pt idx="0">
                  <c:v>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Rossmoos_Stambachgraben!$BK$43:$BK$78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4.9019607843137254E-3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56-4C9A-AF30-F699C62EE147}"/>
            </c:ext>
          </c:extLst>
        </c:ser>
        <c:ser>
          <c:idx val="1"/>
          <c:order val="1"/>
          <c:tx>
            <c:strRef>
              <c:f>Rossmoos_Stambachgraben!$BL$42</c:f>
              <c:strCache>
                <c:ptCount val="1"/>
                <c:pt idx="0">
                  <c:v>B1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Rossmoos_Stambachgraben!$BL$43:$BL$78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1.0869565217391304E-2</c:v>
                </c:pt>
                <c:pt idx="3">
                  <c:v>0</c:v>
                </c:pt>
                <c:pt idx="4">
                  <c:v>0.20338983050847459</c:v>
                </c:pt>
                <c:pt idx="5">
                  <c:v>0</c:v>
                </c:pt>
                <c:pt idx="6">
                  <c:v>0.532258064516129</c:v>
                </c:pt>
                <c:pt idx="7">
                  <c:v>0</c:v>
                </c:pt>
                <c:pt idx="8">
                  <c:v>5.5555555555555552E-2</c:v>
                </c:pt>
                <c:pt idx="9">
                  <c:v>0.12345679012345678</c:v>
                </c:pt>
                <c:pt idx="10">
                  <c:v>5.0847457627118647E-2</c:v>
                </c:pt>
                <c:pt idx="11">
                  <c:v>0</c:v>
                </c:pt>
                <c:pt idx="12">
                  <c:v>6.9767441860465115E-2</c:v>
                </c:pt>
                <c:pt idx="13">
                  <c:v>0.2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5.5555555555555552E-2</c:v>
                </c:pt>
                <c:pt idx="18">
                  <c:v>0.30188679245283018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5.8823529411764705E-2</c:v>
                </c:pt>
                <c:pt idx="24">
                  <c:v>0.75324675324675328</c:v>
                </c:pt>
                <c:pt idx="25">
                  <c:v>0.23809523809523808</c:v>
                </c:pt>
                <c:pt idx="26">
                  <c:v>3.669724770642202E-2</c:v>
                </c:pt>
                <c:pt idx="27">
                  <c:v>0.2</c:v>
                </c:pt>
                <c:pt idx="28">
                  <c:v>0.18181818181818182</c:v>
                </c:pt>
                <c:pt idx="29">
                  <c:v>0</c:v>
                </c:pt>
                <c:pt idx="30">
                  <c:v>0.28000000000000003</c:v>
                </c:pt>
                <c:pt idx="31">
                  <c:v>1.7857142857142856E-2</c:v>
                </c:pt>
                <c:pt idx="32">
                  <c:v>0</c:v>
                </c:pt>
                <c:pt idx="33">
                  <c:v>0.116751269035533</c:v>
                </c:pt>
                <c:pt idx="34">
                  <c:v>1.7241379310344827E-2</c:v>
                </c:pt>
                <c:pt idx="35">
                  <c:v>0.26440677966101694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56-4C9A-AF30-F699C62EE147}"/>
            </c:ext>
          </c:extLst>
        </c:ser>
        <c:ser>
          <c:idx val="2"/>
          <c:order val="2"/>
          <c:tx>
            <c:strRef>
              <c:f>Rossmoos_Stambachgraben!$BM$42</c:f>
              <c:strCache>
                <c:ptCount val="1"/>
                <c:pt idx="0">
                  <c:v>B2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Rossmoos_Stambachgraben!$BM$43:$BM$78</c:f>
              <c:numCache>
                <c:formatCode>General</c:formatCode>
                <c:ptCount val="36"/>
                <c:pt idx="0">
                  <c:v>0.18867924528301885</c:v>
                </c:pt>
                <c:pt idx="1">
                  <c:v>9.7222222222222224E-2</c:v>
                </c:pt>
                <c:pt idx="2">
                  <c:v>0</c:v>
                </c:pt>
                <c:pt idx="3">
                  <c:v>0.5</c:v>
                </c:pt>
                <c:pt idx="4">
                  <c:v>2.5423728813559324E-2</c:v>
                </c:pt>
                <c:pt idx="5">
                  <c:v>0.20098039215686275</c:v>
                </c:pt>
                <c:pt idx="6">
                  <c:v>0.22580645161290322</c:v>
                </c:pt>
                <c:pt idx="7">
                  <c:v>0</c:v>
                </c:pt>
                <c:pt idx="8">
                  <c:v>0.12962962962962962</c:v>
                </c:pt>
                <c:pt idx="9">
                  <c:v>9.8765432098765427E-2</c:v>
                </c:pt>
                <c:pt idx="10">
                  <c:v>0.13559322033898305</c:v>
                </c:pt>
                <c:pt idx="11">
                  <c:v>2.8169014084507043E-2</c:v>
                </c:pt>
                <c:pt idx="12">
                  <c:v>0.18604651162790697</c:v>
                </c:pt>
                <c:pt idx="13">
                  <c:v>0.3</c:v>
                </c:pt>
                <c:pt idx="14">
                  <c:v>0.2</c:v>
                </c:pt>
                <c:pt idx="15">
                  <c:v>0.29166666666666669</c:v>
                </c:pt>
                <c:pt idx="16">
                  <c:v>0.15000000000000002</c:v>
                </c:pt>
                <c:pt idx="17">
                  <c:v>0.27777777777777779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0.47619047619047616</c:v>
                </c:pt>
                <c:pt idx="22">
                  <c:v>0</c:v>
                </c:pt>
                <c:pt idx="23">
                  <c:v>0</c:v>
                </c:pt>
                <c:pt idx="24">
                  <c:v>3.896103896103896E-2</c:v>
                </c:pt>
                <c:pt idx="25">
                  <c:v>0.11904761904761904</c:v>
                </c:pt>
                <c:pt idx="26">
                  <c:v>3.669724770642202E-2</c:v>
                </c:pt>
                <c:pt idx="27">
                  <c:v>0.13333333333333333</c:v>
                </c:pt>
                <c:pt idx="28">
                  <c:v>3.0303030303030304E-2</c:v>
                </c:pt>
                <c:pt idx="29">
                  <c:v>0.15254237288135594</c:v>
                </c:pt>
                <c:pt idx="30">
                  <c:v>0.19999999999999998</c:v>
                </c:pt>
                <c:pt idx="31">
                  <c:v>8.3333333333333329E-2</c:v>
                </c:pt>
                <c:pt idx="32">
                  <c:v>0.17821782178217821</c:v>
                </c:pt>
                <c:pt idx="33">
                  <c:v>6.5989847715736044E-2</c:v>
                </c:pt>
                <c:pt idx="34">
                  <c:v>8.6206896551724144E-2</c:v>
                </c:pt>
                <c:pt idx="35">
                  <c:v>4.0677966101694912E-2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56-4C9A-AF30-F699C62EE147}"/>
            </c:ext>
          </c:extLst>
        </c:ser>
        <c:ser>
          <c:idx val="3"/>
          <c:order val="3"/>
          <c:tx>
            <c:strRef>
              <c:f>Rossmoos_Stambachgraben!$BN$42</c:f>
              <c:strCache>
                <c:ptCount val="1"/>
                <c:pt idx="0">
                  <c:v>B3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Rossmoos_Stambachgraben!$BN$43:$BN$78</c:f>
              <c:numCache>
                <c:formatCode>General</c:formatCode>
                <c:ptCount val="36"/>
                <c:pt idx="0">
                  <c:v>0</c:v>
                </c:pt>
                <c:pt idx="1">
                  <c:v>6.9444444444444441E-3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4.9019607843137254E-3</c:v>
                </c:pt>
                <c:pt idx="6">
                  <c:v>1.6129032258064516E-2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2.3255813953488372E-2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1.2987012987012988E-2</c:v>
                </c:pt>
                <c:pt idx="25">
                  <c:v>4.7619047619047616E-2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2.3728813559322035E-2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56-4C9A-AF30-F699C62EE147}"/>
            </c:ext>
          </c:extLst>
        </c:ser>
        <c:ser>
          <c:idx val="4"/>
          <c:order val="4"/>
          <c:tx>
            <c:strRef>
              <c:f>Rossmoos_Stambachgraben!$BO$42</c:f>
              <c:strCache>
                <c:ptCount val="1"/>
                <c:pt idx="0">
                  <c:v>B4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Rossmoos_Stambachgraben!$BO$43:$BO$78</c:f>
              <c:numCache>
                <c:formatCode>General</c:formatCode>
                <c:ptCount val="36"/>
                <c:pt idx="0">
                  <c:v>9.433962264150943E-3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4.9019607843137254E-3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1.4084507042253521E-2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256-4C9A-AF30-F699C62EE147}"/>
            </c:ext>
          </c:extLst>
        </c:ser>
        <c:ser>
          <c:idx val="5"/>
          <c:order val="5"/>
          <c:tx>
            <c:strRef>
              <c:f>Rossmoos_Stambachgraben!$BP$42</c:f>
              <c:strCache>
                <c:ptCount val="1"/>
                <c:pt idx="0">
                  <c:v>C1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Rossmoos_Stambachgraben!$BP$43:$BP$78</c:f>
              <c:numCache>
                <c:formatCode>General</c:formatCode>
                <c:ptCount val="36"/>
                <c:pt idx="0">
                  <c:v>4.716981132075472E-2</c:v>
                </c:pt>
                <c:pt idx="1">
                  <c:v>0.78472222222222221</c:v>
                </c:pt>
                <c:pt idx="2">
                  <c:v>0.69565217391304346</c:v>
                </c:pt>
                <c:pt idx="3">
                  <c:v>0</c:v>
                </c:pt>
                <c:pt idx="4">
                  <c:v>0.53389830508474578</c:v>
                </c:pt>
                <c:pt idx="5">
                  <c:v>1.4705882352941176E-2</c:v>
                </c:pt>
                <c:pt idx="6">
                  <c:v>0.11290322580645161</c:v>
                </c:pt>
                <c:pt idx="7">
                  <c:v>0.4</c:v>
                </c:pt>
                <c:pt idx="8">
                  <c:v>0.43518518518518517</c:v>
                </c:pt>
                <c:pt idx="9">
                  <c:v>0.41975308641975306</c:v>
                </c:pt>
                <c:pt idx="10">
                  <c:v>0</c:v>
                </c:pt>
                <c:pt idx="11">
                  <c:v>4.2253521126760563E-2</c:v>
                </c:pt>
                <c:pt idx="12">
                  <c:v>0.34883720930232559</c:v>
                </c:pt>
                <c:pt idx="13">
                  <c:v>0</c:v>
                </c:pt>
                <c:pt idx="14">
                  <c:v>0.45</c:v>
                </c:pt>
                <c:pt idx="15">
                  <c:v>0</c:v>
                </c:pt>
                <c:pt idx="16">
                  <c:v>0.05</c:v>
                </c:pt>
                <c:pt idx="17">
                  <c:v>0.27777777777777779</c:v>
                </c:pt>
                <c:pt idx="18">
                  <c:v>1.8867924528301886E-2</c:v>
                </c:pt>
                <c:pt idx="19">
                  <c:v>0.72727272727272729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5.8823529411764705E-2</c:v>
                </c:pt>
                <c:pt idx="24">
                  <c:v>0.12987012987012986</c:v>
                </c:pt>
                <c:pt idx="25">
                  <c:v>0.40476190476190477</c:v>
                </c:pt>
                <c:pt idx="26">
                  <c:v>0.56880733944954132</c:v>
                </c:pt>
                <c:pt idx="27">
                  <c:v>0.13333333333333333</c:v>
                </c:pt>
                <c:pt idx="28">
                  <c:v>0.36363636363636365</c:v>
                </c:pt>
                <c:pt idx="29">
                  <c:v>0.2711864406779661</c:v>
                </c:pt>
                <c:pt idx="30">
                  <c:v>0.16</c:v>
                </c:pt>
                <c:pt idx="31">
                  <c:v>0.66666666666666663</c:v>
                </c:pt>
                <c:pt idx="32">
                  <c:v>0.1683168316831683</c:v>
                </c:pt>
                <c:pt idx="33">
                  <c:v>0.3350253807106599</c:v>
                </c:pt>
                <c:pt idx="34">
                  <c:v>0.60344827586206895</c:v>
                </c:pt>
                <c:pt idx="35">
                  <c:v>0.26779661016949152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56-4C9A-AF30-F699C62EE147}"/>
            </c:ext>
          </c:extLst>
        </c:ser>
        <c:ser>
          <c:idx val="6"/>
          <c:order val="6"/>
          <c:tx>
            <c:strRef>
              <c:f>Rossmoos_Stambachgraben!$BQ$42</c:f>
              <c:strCache>
                <c:ptCount val="1"/>
                <c:pt idx="0">
                  <c:v>D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Rossmoos_Stambachgraben!$BQ$43:$BQ$78</c:f>
              <c:numCache>
                <c:formatCode>General</c:formatCode>
                <c:ptCount val="36"/>
                <c:pt idx="0">
                  <c:v>0</c:v>
                </c:pt>
                <c:pt idx="1">
                  <c:v>6.9444444444444441E-3</c:v>
                </c:pt>
                <c:pt idx="2">
                  <c:v>1.0869565217391304E-2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1.2345679012345678E-2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2.3809523809523808E-2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5.9523809523809521E-3</c:v>
                </c:pt>
                <c:pt idx="32">
                  <c:v>1.9801980198019802E-2</c:v>
                </c:pt>
                <c:pt idx="33">
                  <c:v>1.015228426395939E-2</c:v>
                </c:pt>
                <c:pt idx="34">
                  <c:v>0</c:v>
                </c:pt>
                <c:pt idx="35">
                  <c:v>1.0169491525423728E-2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56-4C9A-AF30-F699C62EE147}"/>
            </c:ext>
          </c:extLst>
        </c:ser>
        <c:ser>
          <c:idx val="7"/>
          <c:order val="7"/>
          <c:tx>
            <c:strRef>
              <c:f>Rossmoos_Stambachgraben!$BR$42</c:f>
              <c:strCache>
                <c:ptCount val="1"/>
                <c:pt idx="0">
                  <c:v>M1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Rossmoos_Stambachgraben!$BR$43:$BR$78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256-4C9A-AF30-F699C62EE147}"/>
            </c:ext>
          </c:extLst>
        </c:ser>
        <c:ser>
          <c:idx val="8"/>
          <c:order val="8"/>
          <c:tx>
            <c:strRef>
              <c:f>Rossmoos_Stambachgraben!$BS$42</c:f>
              <c:strCache>
                <c:ptCount val="1"/>
                <c:pt idx="0">
                  <c:v>M2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Rossmoos_Stambachgraben!$BS$43:$BS$78</c:f>
              <c:numCache>
                <c:formatCode>General</c:formatCode>
                <c:ptCount val="36"/>
                <c:pt idx="0">
                  <c:v>9.433962264150943E-3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4.9019607843137254E-3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0.72881355932203384</c:v>
                </c:pt>
                <c:pt idx="11">
                  <c:v>7.0422535211267609E-2</c:v>
                </c:pt>
                <c:pt idx="12">
                  <c:v>6.9767441860465115E-2</c:v>
                </c:pt>
                <c:pt idx="13">
                  <c:v>0</c:v>
                </c:pt>
                <c:pt idx="14">
                  <c:v>0</c:v>
                </c:pt>
                <c:pt idx="15">
                  <c:v>0.16666666666666666</c:v>
                </c:pt>
                <c:pt idx="16">
                  <c:v>0.25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2.4390243902439025E-2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8.4745762711864403E-2</c:v>
                </c:pt>
                <c:pt idx="30">
                  <c:v>0</c:v>
                </c:pt>
                <c:pt idx="31">
                  <c:v>1.1904761904761904E-2</c:v>
                </c:pt>
                <c:pt idx="32">
                  <c:v>0.21782178217821782</c:v>
                </c:pt>
                <c:pt idx="33">
                  <c:v>0</c:v>
                </c:pt>
                <c:pt idx="34">
                  <c:v>1.7241379310344827E-2</c:v>
                </c:pt>
                <c:pt idx="35">
                  <c:v>0.12203389830508475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56-4C9A-AF30-F699C62EE147}"/>
            </c:ext>
          </c:extLst>
        </c:ser>
        <c:ser>
          <c:idx val="9"/>
          <c:order val="9"/>
          <c:tx>
            <c:strRef>
              <c:f>Rossmoos_Stambachgraben!$BT$42</c:f>
              <c:strCache>
                <c:ptCount val="1"/>
                <c:pt idx="0">
                  <c:v>M3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Rossmoos_Stambachgraben!$BT$43:$BT$78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256-4C9A-AF30-F699C62EE147}"/>
            </c:ext>
          </c:extLst>
        </c:ser>
        <c:ser>
          <c:idx val="10"/>
          <c:order val="10"/>
          <c:tx>
            <c:strRef>
              <c:f>Rossmoos_Stambachgraben!$BU$42</c:f>
              <c:strCache>
                <c:ptCount val="1"/>
                <c:pt idx="0">
                  <c:v>M4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Rossmoos_Stambachgraben!$BU$43:$BU$78</c:f>
              <c:numCache>
                <c:formatCode>General</c:formatCode>
                <c:ptCount val="36"/>
                <c:pt idx="0">
                  <c:v>0.36792452830188677</c:v>
                </c:pt>
                <c:pt idx="1">
                  <c:v>8.3333333333333343E-2</c:v>
                </c:pt>
                <c:pt idx="2">
                  <c:v>0.2391304347826087</c:v>
                </c:pt>
                <c:pt idx="3">
                  <c:v>0.5</c:v>
                </c:pt>
                <c:pt idx="4">
                  <c:v>0.23728813559322037</c:v>
                </c:pt>
                <c:pt idx="5">
                  <c:v>0.51960784313725483</c:v>
                </c:pt>
                <c:pt idx="6">
                  <c:v>8.0645161290322578E-2</c:v>
                </c:pt>
                <c:pt idx="7">
                  <c:v>0.6</c:v>
                </c:pt>
                <c:pt idx="8">
                  <c:v>0.22222222222222224</c:v>
                </c:pt>
                <c:pt idx="9">
                  <c:v>0.20987654320987653</c:v>
                </c:pt>
                <c:pt idx="10">
                  <c:v>5.0847457627118647E-2</c:v>
                </c:pt>
                <c:pt idx="11">
                  <c:v>0.56338028169014087</c:v>
                </c:pt>
                <c:pt idx="12">
                  <c:v>0.37209302325581395</c:v>
                </c:pt>
                <c:pt idx="13">
                  <c:v>0.5</c:v>
                </c:pt>
                <c:pt idx="14">
                  <c:v>0.3</c:v>
                </c:pt>
                <c:pt idx="15">
                  <c:v>0.44444444444444448</c:v>
                </c:pt>
                <c:pt idx="16">
                  <c:v>0.3</c:v>
                </c:pt>
                <c:pt idx="17">
                  <c:v>0.30555555555555558</c:v>
                </c:pt>
                <c:pt idx="18">
                  <c:v>0.41509433962264147</c:v>
                </c:pt>
                <c:pt idx="19">
                  <c:v>0.27272727272727271</c:v>
                </c:pt>
                <c:pt idx="20">
                  <c:v>0.66666666666666674</c:v>
                </c:pt>
                <c:pt idx="21">
                  <c:v>0.19047619047619047</c:v>
                </c:pt>
                <c:pt idx="22">
                  <c:v>0.36585365853658536</c:v>
                </c:pt>
                <c:pt idx="23">
                  <c:v>0.41176470588235298</c:v>
                </c:pt>
                <c:pt idx="24">
                  <c:v>2.5974025974025976E-2</c:v>
                </c:pt>
                <c:pt idx="25">
                  <c:v>0.14285714285714285</c:v>
                </c:pt>
                <c:pt idx="26">
                  <c:v>0.22935779816513763</c:v>
                </c:pt>
                <c:pt idx="27">
                  <c:v>0.53333333333333333</c:v>
                </c:pt>
                <c:pt idx="28">
                  <c:v>0.33333333333333337</c:v>
                </c:pt>
                <c:pt idx="29">
                  <c:v>0.4576271186440678</c:v>
                </c:pt>
                <c:pt idx="30">
                  <c:v>0.32</c:v>
                </c:pt>
                <c:pt idx="31">
                  <c:v>0.14880952380952378</c:v>
                </c:pt>
                <c:pt idx="32">
                  <c:v>0.34653465346534651</c:v>
                </c:pt>
                <c:pt idx="33">
                  <c:v>0.42131979695431476</c:v>
                </c:pt>
                <c:pt idx="34">
                  <c:v>0.20689655172413793</c:v>
                </c:pt>
                <c:pt idx="35">
                  <c:v>0.1593220338983051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256-4C9A-AF30-F699C62EE147}"/>
            </c:ext>
          </c:extLst>
        </c:ser>
        <c:ser>
          <c:idx val="11"/>
          <c:order val="11"/>
          <c:tx>
            <c:strRef>
              <c:f>Rossmoos_Stambachgraben!$BV$42</c:f>
              <c:strCache>
                <c:ptCount val="1"/>
                <c:pt idx="0">
                  <c:v>M5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Rossmoos_Stambachgraben!$BV$43:$BV$78</c:f>
              <c:numCache>
                <c:formatCode>General</c:formatCode>
                <c:ptCount val="36"/>
                <c:pt idx="0">
                  <c:v>0.31132075471698117</c:v>
                </c:pt>
                <c:pt idx="1">
                  <c:v>3.4722222222222224E-2</c:v>
                </c:pt>
                <c:pt idx="2">
                  <c:v>3.2608695652173912E-2</c:v>
                </c:pt>
                <c:pt idx="3">
                  <c:v>0</c:v>
                </c:pt>
                <c:pt idx="4">
                  <c:v>0</c:v>
                </c:pt>
                <c:pt idx="5">
                  <c:v>0.19607843137254904</c:v>
                </c:pt>
                <c:pt idx="6">
                  <c:v>1.6129032258064516E-2</c:v>
                </c:pt>
                <c:pt idx="7">
                  <c:v>0</c:v>
                </c:pt>
                <c:pt idx="8">
                  <c:v>8.3333333333333329E-2</c:v>
                </c:pt>
                <c:pt idx="9">
                  <c:v>3.7037037037037035E-2</c:v>
                </c:pt>
                <c:pt idx="10">
                  <c:v>1.6949152542372881E-2</c:v>
                </c:pt>
                <c:pt idx="11">
                  <c:v>7.0422535211267609E-2</c:v>
                </c:pt>
                <c:pt idx="12">
                  <c:v>0</c:v>
                </c:pt>
                <c:pt idx="13">
                  <c:v>0</c:v>
                </c:pt>
                <c:pt idx="14">
                  <c:v>0.05</c:v>
                </c:pt>
                <c:pt idx="15">
                  <c:v>4.1666666666666664E-2</c:v>
                </c:pt>
                <c:pt idx="16">
                  <c:v>0.15</c:v>
                </c:pt>
                <c:pt idx="17">
                  <c:v>8.3333333333333329E-2</c:v>
                </c:pt>
                <c:pt idx="18">
                  <c:v>0.22641509433962265</c:v>
                </c:pt>
                <c:pt idx="19">
                  <c:v>0</c:v>
                </c:pt>
                <c:pt idx="20">
                  <c:v>0</c:v>
                </c:pt>
                <c:pt idx="21">
                  <c:v>9.5238095238095233E-2</c:v>
                </c:pt>
                <c:pt idx="22">
                  <c:v>0.29268292682926828</c:v>
                </c:pt>
                <c:pt idx="23">
                  <c:v>0.11764705882352941</c:v>
                </c:pt>
                <c:pt idx="24">
                  <c:v>0</c:v>
                </c:pt>
                <c:pt idx="25">
                  <c:v>2.3809523809523808E-2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3.3898305084745763E-2</c:v>
                </c:pt>
                <c:pt idx="30">
                  <c:v>0.02</c:v>
                </c:pt>
                <c:pt idx="31">
                  <c:v>1.1904761904761904E-2</c:v>
                </c:pt>
                <c:pt idx="32">
                  <c:v>9.9009900990099011E-3</c:v>
                </c:pt>
                <c:pt idx="33">
                  <c:v>5.076142131979695E-3</c:v>
                </c:pt>
                <c:pt idx="34">
                  <c:v>0</c:v>
                </c:pt>
                <c:pt idx="35">
                  <c:v>3.3898305084745762E-3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256-4C9A-AF30-F699C62EE147}"/>
            </c:ext>
          </c:extLst>
        </c:ser>
        <c:ser>
          <c:idx val="12"/>
          <c:order val="12"/>
          <c:tx>
            <c:strRef>
              <c:f>Rossmoos_Stambachgraben!$BW$42</c:f>
              <c:strCache>
                <c:ptCount val="1"/>
                <c:pt idx="0">
                  <c:v>M6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Rossmoos_Stambachgraben!$BW$43:$BW$78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1.4084507042253521E-2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0.05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0.19047619047619047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5.076142131979695E-3</c:v>
                </c:pt>
                <c:pt idx="34">
                  <c:v>0</c:v>
                </c:pt>
                <c:pt idx="35">
                  <c:v>6.1016949152542375E-2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256-4C9A-AF30-F699C62EE147}"/>
            </c:ext>
          </c:extLst>
        </c:ser>
        <c:ser>
          <c:idx val="13"/>
          <c:order val="13"/>
          <c:tx>
            <c:strRef>
              <c:f>Rossmoos_Stambachgraben!$BX$42</c:f>
              <c:strCache>
                <c:ptCount val="1"/>
                <c:pt idx="0">
                  <c:v>M7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Rossmoos_Stambachgraben!$BX$43:$BX$78</c:f>
              <c:numCache>
                <c:formatCode>General</c:formatCode>
                <c:ptCount val="36"/>
                <c:pt idx="0">
                  <c:v>0.14150943396226415</c:v>
                </c:pt>
                <c:pt idx="1">
                  <c:v>0</c:v>
                </c:pt>
                <c:pt idx="2">
                  <c:v>4.3478260869565216E-2</c:v>
                </c:pt>
                <c:pt idx="3">
                  <c:v>0</c:v>
                </c:pt>
                <c:pt idx="4">
                  <c:v>0</c:v>
                </c:pt>
                <c:pt idx="5">
                  <c:v>6.8627450980392163E-2</c:v>
                </c:pt>
                <c:pt idx="6">
                  <c:v>1.6129032258064516E-2</c:v>
                </c:pt>
                <c:pt idx="7">
                  <c:v>0</c:v>
                </c:pt>
                <c:pt idx="8">
                  <c:v>7.407407407407407E-2</c:v>
                </c:pt>
                <c:pt idx="9">
                  <c:v>0.12345679012345678</c:v>
                </c:pt>
                <c:pt idx="10">
                  <c:v>1.6949152542372881E-2</c:v>
                </c:pt>
                <c:pt idx="11">
                  <c:v>0.26760563380281688</c:v>
                </c:pt>
                <c:pt idx="12">
                  <c:v>2.3255813953488372E-2</c:v>
                </c:pt>
                <c:pt idx="13">
                  <c:v>0</c:v>
                </c:pt>
                <c:pt idx="14">
                  <c:v>0</c:v>
                </c:pt>
                <c:pt idx="15">
                  <c:v>9.7222222222222224E-2</c:v>
                </c:pt>
                <c:pt idx="16">
                  <c:v>0.05</c:v>
                </c:pt>
                <c:pt idx="17">
                  <c:v>0</c:v>
                </c:pt>
                <c:pt idx="18">
                  <c:v>5.6603773584905662E-2</c:v>
                </c:pt>
                <c:pt idx="19">
                  <c:v>0</c:v>
                </c:pt>
                <c:pt idx="20">
                  <c:v>0</c:v>
                </c:pt>
                <c:pt idx="21">
                  <c:v>4.7619047619047616E-2</c:v>
                </c:pt>
                <c:pt idx="22">
                  <c:v>0.26829268292682928</c:v>
                </c:pt>
                <c:pt idx="23">
                  <c:v>0.11764705882352941</c:v>
                </c:pt>
                <c:pt idx="24">
                  <c:v>1.2987012987012988E-2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3.0303030303030304E-2</c:v>
                </c:pt>
                <c:pt idx="29">
                  <c:v>0</c:v>
                </c:pt>
                <c:pt idx="30">
                  <c:v>0.02</c:v>
                </c:pt>
                <c:pt idx="31">
                  <c:v>3.5714285714285712E-2</c:v>
                </c:pt>
                <c:pt idx="32">
                  <c:v>5.9405940594059403E-2</c:v>
                </c:pt>
                <c:pt idx="33">
                  <c:v>2.030456852791878E-2</c:v>
                </c:pt>
                <c:pt idx="34">
                  <c:v>3.4482758620689655E-2</c:v>
                </c:pt>
                <c:pt idx="35">
                  <c:v>4.0677966101694912E-2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256-4C9A-AF30-F699C62EE147}"/>
            </c:ext>
          </c:extLst>
        </c:ser>
        <c:ser>
          <c:idx val="14"/>
          <c:order val="14"/>
          <c:tx>
            <c:strRef>
              <c:f>Rossmoos_Stambachgraben!$BY$42</c:f>
              <c:strCache>
                <c:ptCount val="1"/>
                <c:pt idx="0">
                  <c:v>M8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Rossmoos_Stambachgraben!$BY$43:$BY$78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256-4C9A-AF30-F699C62EE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3125256"/>
        <c:axId val="553133176"/>
      </c:lineChart>
      <c:catAx>
        <c:axId val="55312525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53133176"/>
        <c:crosses val="autoZero"/>
        <c:auto val="1"/>
        <c:lblAlgn val="ctr"/>
        <c:lblOffset val="100"/>
        <c:noMultiLvlLbl val="0"/>
      </c:catAx>
      <c:valAx>
        <c:axId val="553133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53125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62</xdr:col>
      <xdr:colOff>16806</xdr:colOff>
      <xdr:row>111</xdr:row>
      <xdr:rowOff>23531</xdr:rowOff>
    </xdr:from>
    <xdr:to>
      <xdr:col>77</xdr:col>
      <xdr:colOff>14940</xdr:colOff>
      <xdr:row>139</xdr:row>
      <xdr:rowOff>134470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2843655-83FA-6DC5-5F30-DACB632A8B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840"/>
  <sheetViews>
    <sheetView tabSelected="1" zoomScaleNormal="100" workbookViewId="0">
      <selection activeCell="N13" sqref="N13"/>
    </sheetView>
  </sheetViews>
  <sheetFormatPr defaultRowHeight="15" x14ac:dyDescent="0.25"/>
  <cols>
    <col min="1" max="1" width="6.42578125" style="3" customWidth="1"/>
    <col min="2" max="2" width="12.140625" style="4" customWidth="1"/>
    <col min="3" max="3" width="9.140625" style="4"/>
    <col min="4" max="4" width="9.140625" style="4" customWidth="1"/>
    <col min="5" max="6" width="12" style="4" customWidth="1"/>
    <col min="7" max="9" width="9.140625" style="4" customWidth="1"/>
    <col min="10" max="10" width="11.85546875" style="4" customWidth="1"/>
    <col min="11" max="43" width="9.140625" style="4" customWidth="1"/>
    <col min="44" max="44" width="9.140625" style="12" customWidth="1"/>
    <col min="45" max="45" width="9.140625" style="4" customWidth="1"/>
    <col min="46" max="46" width="9.140625" style="42" customWidth="1"/>
    <col min="47" max="47" width="9.140625" style="4" customWidth="1"/>
    <col min="48" max="56" width="11.85546875" style="4" customWidth="1"/>
    <col min="57" max="58" width="11.42578125" style="4" customWidth="1"/>
    <col min="59" max="62" width="9.140625" style="4" customWidth="1"/>
    <col min="63" max="16384" width="9.140625" style="4"/>
  </cols>
  <sheetData>
    <row r="1" spans="1:46" s="2" customFormat="1" x14ac:dyDescent="0.25">
      <c r="A1" s="1" t="s">
        <v>3</v>
      </c>
      <c r="B1" s="2" t="s">
        <v>0</v>
      </c>
      <c r="C1" s="2" t="s">
        <v>1</v>
      </c>
      <c r="D1" s="2" t="s">
        <v>6</v>
      </c>
      <c r="E1" s="2" t="s">
        <v>2</v>
      </c>
      <c r="F1" s="2" t="s">
        <v>169</v>
      </c>
      <c r="G1" s="2" t="s">
        <v>38</v>
      </c>
      <c r="H1" s="2" t="s">
        <v>39</v>
      </c>
      <c r="I1" s="2" t="s">
        <v>40</v>
      </c>
      <c r="J1" s="2" t="s">
        <v>41</v>
      </c>
      <c r="K1" s="2" t="s">
        <v>42</v>
      </c>
      <c r="L1" s="2" t="s">
        <v>43</v>
      </c>
      <c r="M1" s="2" t="s">
        <v>73</v>
      </c>
      <c r="N1" s="2" t="s">
        <v>44</v>
      </c>
      <c r="O1" s="2" t="s">
        <v>45</v>
      </c>
      <c r="P1" s="2" t="s">
        <v>46</v>
      </c>
      <c r="Q1" s="2" t="s">
        <v>47</v>
      </c>
      <c r="R1" s="2" t="s">
        <v>48</v>
      </c>
      <c r="S1" s="2" t="s">
        <v>66</v>
      </c>
      <c r="T1" s="2" t="s">
        <v>49</v>
      </c>
      <c r="U1" s="2" t="s">
        <v>50</v>
      </c>
      <c r="V1" s="2" t="s">
        <v>51</v>
      </c>
      <c r="W1" s="2" t="s">
        <v>121</v>
      </c>
      <c r="X1" s="2" t="s">
        <v>52</v>
      </c>
      <c r="Y1" s="2" t="s">
        <v>53</v>
      </c>
      <c r="Z1" s="2" t="s">
        <v>54</v>
      </c>
      <c r="AA1" s="2" t="s">
        <v>55</v>
      </c>
      <c r="AB1" s="2" t="s">
        <v>56</v>
      </c>
      <c r="AC1" s="2" t="s">
        <v>57</v>
      </c>
      <c r="AD1" s="2" t="s">
        <v>165</v>
      </c>
      <c r="AE1" s="2" t="s">
        <v>164</v>
      </c>
      <c r="AF1" s="2" t="s">
        <v>58</v>
      </c>
      <c r="AG1" s="2" t="s">
        <v>59</v>
      </c>
      <c r="AH1" s="2" t="s">
        <v>163</v>
      </c>
      <c r="AI1" s="2" t="s">
        <v>167</v>
      </c>
      <c r="AJ1" s="2" t="s">
        <v>60</v>
      </c>
      <c r="AK1" s="2" t="s">
        <v>138</v>
      </c>
      <c r="AL1" s="2" t="s">
        <v>168</v>
      </c>
      <c r="AM1" s="2" t="s">
        <v>98</v>
      </c>
      <c r="AN1" s="2" t="s">
        <v>63</v>
      </c>
      <c r="AO1" s="2" t="s">
        <v>61</v>
      </c>
      <c r="AP1" s="2" t="s">
        <v>64</v>
      </c>
      <c r="AQ1" s="1" t="s">
        <v>72</v>
      </c>
      <c r="AR1" s="11" t="s">
        <v>122</v>
      </c>
      <c r="AT1" s="41"/>
    </row>
    <row r="2" spans="1:46" x14ac:dyDescent="0.25">
      <c r="A2" s="3">
        <v>1</v>
      </c>
      <c r="B2" s="4" t="s">
        <v>4</v>
      </c>
      <c r="C2" s="4" t="s">
        <v>5</v>
      </c>
      <c r="D2" s="4" t="s">
        <v>7</v>
      </c>
      <c r="E2" s="5" t="s">
        <v>8</v>
      </c>
      <c r="H2" s="4">
        <v>3</v>
      </c>
      <c r="I2" s="4">
        <v>16</v>
      </c>
      <c r="J2" s="4">
        <v>1</v>
      </c>
      <c r="O2" s="4">
        <v>5</v>
      </c>
      <c r="Y2" s="4">
        <v>1</v>
      </c>
      <c r="AC2" s="4">
        <v>17</v>
      </c>
      <c r="AD2" s="4">
        <v>2</v>
      </c>
      <c r="AE2" s="4">
        <v>4</v>
      </c>
      <c r="AI2" s="4">
        <v>12</v>
      </c>
      <c r="AK2" s="4">
        <v>15</v>
      </c>
      <c r="AL2" s="4">
        <v>21</v>
      </c>
      <c r="AN2" s="4">
        <v>8</v>
      </c>
      <c r="AO2" s="4">
        <v>1</v>
      </c>
      <c r="AR2" s="12">
        <f t="shared" ref="AR2:AR37" si="0">SUM(F2:AQ2)</f>
        <v>106</v>
      </c>
    </row>
    <row r="3" spans="1:46" x14ac:dyDescent="0.25">
      <c r="A3" s="3">
        <v>2</v>
      </c>
      <c r="B3" s="4" t="s">
        <v>4</v>
      </c>
      <c r="C3" s="4" t="s">
        <v>5</v>
      </c>
      <c r="D3" s="4" t="s">
        <v>7</v>
      </c>
      <c r="E3" s="5" t="s">
        <v>62</v>
      </c>
      <c r="H3" s="4">
        <v>10</v>
      </c>
      <c r="I3" s="4">
        <v>3</v>
      </c>
      <c r="J3" s="4">
        <v>1</v>
      </c>
      <c r="O3" s="4">
        <v>113</v>
      </c>
      <c r="R3" s="4">
        <v>1</v>
      </c>
      <c r="T3" s="4">
        <v>1</v>
      </c>
      <c r="AD3" s="4">
        <v>3</v>
      </c>
      <c r="AE3" s="4">
        <v>5</v>
      </c>
      <c r="AK3" s="4">
        <v>0</v>
      </c>
      <c r="AL3" s="4">
        <v>5</v>
      </c>
      <c r="AN3" s="4">
        <v>2</v>
      </c>
      <c r="AR3" s="12">
        <f t="shared" si="0"/>
        <v>144</v>
      </c>
    </row>
    <row r="4" spans="1:46" x14ac:dyDescent="0.25">
      <c r="A4" s="3">
        <v>3</v>
      </c>
      <c r="B4" s="4" t="s">
        <v>4</v>
      </c>
      <c r="C4" s="4" t="s">
        <v>5</v>
      </c>
      <c r="D4" s="4" t="s">
        <v>7</v>
      </c>
      <c r="E4" s="5" t="s">
        <v>9</v>
      </c>
      <c r="F4" s="4">
        <v>1</v>
      </c>
      <c r="O4" s="4">
        <v>64</v>
      </c>
      <c r="P4" s="4">
        <v>1</v>
      </c>
      <c r="AC4" s="4">
        <v>15</v>
      </c>
      <c r="AI4" s="4">
        <v>1</v>
      </c>
      <c r="AK4" s="4">
        <v>4</v>
      </c>
      <c r="AL4" s="4">
        <v>2</v>
      </c>
      <c r="AN4" s="4">
        <v>3</v>
      </c>
      <c r="AP4" s="4">
        <v>1</v>
      </c>
      <c r="AR4" s="12">
        <f t="shared" si="0"/>
        <v>92</v>
      </c>
    </row>
    <row r="5" spans="1:46" x14ac:dyDescent="0.25">
      <c r="A5" s="3">
        <v>4</v>
      </c>
      <c r="B5" s="4" t="s">
        <v>4</v>
      </c>
      <c r="C5" s="4" t="s">
        <v>5</v>
      </c>
      <c r="D5" s="4" t="s">
        <v>7</v>
      </c>
      <c r="E5" s="5" t="s">
        <v>10</v>
      </c>
      <c r="H5" s="4">
        <v>1</v>
      </c>
      <c r="AC5" s="4">
        <v>1</v>
      </c>
      <c r="AR5" s="12">
        <f t="shared" si="0"/>
        <v>2</v>
      </c>
    </row>
    <row r="6" spans="1:46" x14ac:dyDescent="0.25">
      <c r="B6" s="4" t="s">
        <v>4</v>
      </c>
      <c r="C6" s="4" t="s">
        <v>5</v>
      </c>
      <c r="D6" s="4" t="s">
        <v>7</v>
      </c>
      <c r="E6" s="5" t="s">
        <v>65</v>
      </c>
      <c r="F6" s="4">
        <v>24</v>
      </c>
      <c r="H6" s="4">
        <v>2</v>
      </c>
      <c r="I6" s="4">
        <v>1</v>
      </c>
      <c r="L6" s="4">
        <v>63</v>
      </c>
      <c r="AC6" s="4">
        <v>23</v>
      </c>
      <c r="AD6" s="4">
        <v>3</v>
      </c>
      <c r="AE6" s="4">
        <v>2</v>
      </c>
      <c r="AR6" s="12">
        <f t="shared" si="0"/>
        <v>118</v>
      </c>
    </row>
    <row r="7" spans="1:46" x14ac:dyDescent="0.25">
      <c r="A7" s="3">
        <v>5</v>
      </c>
      <c r="B7" s="4" t="s">
        <v>4</v>
      </c>
      <c r="C7" s="4" t="s">
        <v>5</v>
      </c>
      <c r="D7" s="4" t="s">
        <v>13</v>
      </c>
      <c r="E7" s="5" t="s">
        <v>11</v>
      </c>
      <c r="G7" s="4">
        <v>1</v>
      </c>
      <c r="H7" s="4">
        <v>9</v>
      </c>
      <c r="I7" s="4">
        <v>31</v>
      </c>
      <c r="J7" s="4">
        <v>1</v>
      </c>
      <c r="O7" s="4">
        <v>3</v>
      </c>
      <c r="S7" s="4">
        <v>1</v>
      </c>
      <c r="AA7" s="4">
        <v>1</v>
      </c>
      <c r="AC7" s="4">
        <v>62</v>
      </c>
      <c r="AD7" s="4">
        <v>18</v>
      </c>
      <c r="AE7" s="4">
        <v>16</v>
      </c>
      <c r="AG7" s="4">
        <v>1</v>
      </c>
      <c r="AH7" s="4">
        <v>1</v>
      </c>
      <c r="AI7" s="4">
        <v>11</v>
      </c>
      <c r="AJ7" s="4">
        <v>1</v>
      </c>
      <c r="AK7" s="4">
        <v>14</v>
      </c>
      <c r="AL7" s="4">
        <v>28</v>
      </c>
      <c r="AN7" s="4">
        <v>4</v>
      </c>
      <c r="AO7" s="4">
        <v>1</v>
      </c>
      <c r="AR7" s="12">
        <f t="shared" si="0"/>
        <v>204</v>
      </c>
    </row>
    <row r="8" spans="1:46" x14ac:dyDescent="0.25">
      <c r="A8" s="3">
        <v>6</v>
      </c>
      <c r="B8" s="4" t="s">
        <v>4</v>
      </c>
      <c r="C8" s="4" t="s">
        <v>5</v>
      </c>
      <c r="D8" s="4" t="s">
        <v>13</v>
      </c>
      <c r="E8" s="5" t="s">
        <v>12</v>
      </c>
      <c r="F8" s="4">
        <v>33</v>
      </c>
      <c r="H8" s="4">
        <v>1</v>
      </c>
      <c r="I8" s="4">
        <v>5</v>
      </c>
      <c r="J8" s="4">
        <v>8</v>
      </c>
      <c r="L8" s="4">
        <v>7</v>
      </c>
      <c r="S8" s="4">
        <v>1</v>
      </c>
      <c r="AC8" s="4">
        <v>4</v>
      </c>
      <c r="AI8" s="4">
        <v>1</v>
      </c>
      <c r="AK8" s="4">
        <v>1</v>
      </c>
      <c r="AP8" s="4">
        <v>1</v>
      </c>
      <c r="AR8" s="12">
        <f t="shared" si="0"/>
        <v>62</v>
      </c>
    </row>
    <row r="9" spans="1:46" x14ac:dyDescent="0.25">
      <c r="B9" s="4" t="s">
        <v>4</v>
      </c>
      <c r="C9" s="4" t="s">
        <v>5</v>
      </c>
      <c r="D9" s="4" t="s">
        <v>13</v>
      </c>
      <c r="E9" s="5" t="s">
        <v>67</v>
      </c>
      <c r="L9" s="4">
        <v>2</v>
      </c>
      <c r="AC9" s="4">
        <v>3</v>
      </c>
      <c r="AR9" s="12">
        <f t="shared" si="0"/>
        <v>5</v>
      </c>
    </row>
    <row r="10" spans="1:46" x14ac:dyDescent="0.25">
      <c r="A10" s="3">
        <v>7</v>
      </c>
      <c r="B10" s="4" t="s">
        <v>4</v>
      </c>
      <c r="C10" s="4" t="s">
        <v>5</v>
      </c>
      <c r="D10" s="4" t="s">
        <v>13</v>
      </c>
      <c r="E10" s="5" t="s">
        <v>14</v>
      </c>
      <c r="F10" s="4">
        <v>6</v>
      </c>
      <c r="H10" s="4">
        <v>10</v>
      </c>
      <c r="I10" s="4">
        <v>4</v>
      </c>
      <c r="L10" s="4">
        <v>47</v>
      </c>
      <c r="AC10" s="4">
        <v>17</v>
      </c>
      <c r="AD10" s="4">
        <v>5</v>
      </c>
      <c r="AE10" s="4">
        <v>2</v>
      </c>
      <c r="AK10" s="4">
        <v>8</v>
      </c>
      <c r="AL10" s="4">
        <v>9</v>
      </c>
      <c r="AR10" s="12">
        <f t="shared" si="0"/>
        <v>108</v>
      </c>
    </row>
    <row r="11" spans="1:46" x14ac:dyDescent="0.25">
      <c r="B11" s="4" t="s">
        <v>4</v>
      </c>
      <c r="C11" s="4" t="s">
        <v>5</v>
      </c>
      <c r="D11" s="4" t="s">
        <v>13</v>
      </c>
      <c r="E11" s="5" t="s">
        <v>69</v>
      </c>
      <c r="F11" s="4">
        <v>10</v>
      </c>
      <c r="H11" s="4">
        <v>5</v>
      </c>
      <c r="I11" s="4">
        <v>2</v>
      </c>
      <c r="J11" s="4">
        <v>1</v>
      </c>
      <c r="L11" s="4">
        <v>34</v>
      </c>
      <c r="R11" s="4">
        <v>1</v>
      </c>
      <c r="AC11" s="4">
        <v>7</v>
      </c>
      <c r="AE11" s="4">
        <v>6</v>
      </c>
      <c r="AK11" s="4">
        <v>10</v>
      </c>
      <c r="AL11" s="4">
        <v>3</v>
      </c>
      <c r="AN11" s="4">
        <v>2</v>
      </c>
      <c r="AR11" s="12">
        <f t="shared" si="0"/>
        <v>81</v>
      </c>
    </row>
    <row r="12" spans="1:46" x14ac:dyDescent="0.25">
      <c r="B12" s="4" t="s">
        <v>4</v>
      </c>
      <c r="C12" s="4" t="s">
        <v>5</v>
      </c>
      <c r="D12" s="4" t="s">
        <v>13</v>
      </c>
      <c r="E12" s="5" t="s">
        <v>68</v>
      </c>
      <c r="F12" s="4">
        <v>3</v>
      </c>
      <c r="H12" s="4">
        <v>1</v>
      </c>
      <c r="I12" s="4">
        <v>7</v>
      </c>
      <c r="Y12" s="4">
        <v>43</v>
      </c>
      <c r="AC12" s="4">
        <v>2</v>
      </c>
      <c r="AD12" s="4">
        <v>1</v>
      </c>
      <c r="AK12" s="4">
        <v>1</v>
      </c>
      <c r="AL12" s="4">
        <v>1</v>
      </c>
      <c r="AR12" s="12">
        <f t="shared" si="0"/>
        <v>59</v>
      </c>
    </row>
    <row r="13" spans="1:46" x14ac:dyDescent="0.25">
      <c r="A13" s="3">
        <v>9</v>
      </c>
      <c r="B13" s="4" t="s">
        <v>4</v>
      </c>
      <c r="C13" s="4" t="s">
        <v>5</v>
      </c>
      <c r="D13" s="4" t="s">
        <v>13</v>
      </c>
      <c r="E13" s="5" t="s">
        <v>15</v>
      </c>
      <c r="H13" s="4">
        <v>1</v>
      </c>
      <c r="I13" s="4">
        <v>1</v>
      </c>
      <c r="L13" s="4">
        <v>3</v>
      </c>
      <c r="Y13" s="4">
        <v>5</v>
      </c>
      <c r="AC13" s="4">
        <v>20</v>
      </c>
      <c r="AD13" s="4">
        <v>4</v>
      </c>
      <c r="AE13" s="4">
        <v>5</v>
      </c>
      <c r="AH13" s="4">
        <v>1</v>
      </c>
      <c r="AI13" s="4">
        <v>4</v>
      </c>
      <c r="AK13" s="4">
        <v>19</v>
      </c>
      <c r="AL13" s="4">
        <v>1</v>
      </c>
      <c r="AM13" s="4">
        <v>1</v>
      </c>
      <c r="AN13" s="4">
        <v>5</v>
      </c>
      <c r="AO13" s="4">
        <v>1</v>
      </c>
      <c r="AR13" s="12">
        <f t="shared" si="0"/>
        <v>71</v>
      </c>
    </row>
    <row r="14" spans="1:46" x14ac:dyDescent="0.25">
      <c r="A14" s="3">
        <v>10</v>
      </c>
      <c r="B14" s="4" t="s">
        <v>4</v>
      </c>
      <c r="C14" s="4" t="s">
        <v>5</v>
      </c>
      <c r="D14" s="4" t="s">
        <v>13</v>
      </c>
      <c r="E14" s="5" t="s">
        <v>16</v>
      </c>
      <c r="F14" s="4">
        <v>3</v>
      </c>
      <c r="H14" s="4">
        <v>1</v>
      </c>
      <c r="I14" s="4">
        <v>7</v>
      </c>
      <c r="L14" s="4">
        <v>15</v>
      </c>
      <c r="S14" s="4">
        <v>1</v>
      </c>
      <c r="Y14" s="4">
        <v>3</v>
      </c>
      <c r="AC14" s="4">
        <v>2</v>
      </c>
      <c r="AE14" s="4">
        <v>5</v>
      </c>
      <c r="AF14" s="4">
        <v>1</v>
      </c>
      <c r="AK14" s="4">
        <v>1</v>
      </c>
      <c r="AN14" s="4">
        <v>4</v>
      </c>
      <c r="AR14" s="12">
        <f t="shared" si="0"/>
        <v>43</v>
      </c>
    </row>
    <row r="15" spans="1:46" x14ac:dyDescent="0.25">
      <c r="A15" s="3">
        <v>11</v>
      </c>
      <c r="B15" s="4" t="s">
        <v>4</v>
      </c>
      <c r="C15" s="4" t="s">
        <v>5</v>
      </c>
      <c r="D15" s="4" t="s">
        <v>13</v>
      </c>
      <c r="E15" s="5" t="s">
        <v>17</v>
      </c>
      <c r="F15" s="4">
        <v>2</v>
      </c>
      <c r="J15" s="4">
        <v>3</v>
      </c>
      <c r="AC15" s="4">
        <v>4</v>
      </c>
      <c r="AD15" s="4">
        <v>1</v>
      </c>
      <c r="AR15" s="12">
        <f t="shared" si="0"/>
        <v>10</v>
      </c>
    </row>
    <row r="16" spans="1:46" x14ac:dyDescent="0.25">
      <c r="B16" s="4" t="s">
        <v>4</v>
      </c>
      <c r="C16" s="4" t="s">
        <v>5</v>
      </c>
      <c r="D16" s="4" t="s">
        <v>13</v>
      </c>
      <c r="E16" s="5" t="s">
        <v>70</v>
      </c>
      <c r="H16" s="4">
        <v>4</v>
      </c>
      <c r="L16" s="4">
        <v>8</v>
      </c>
      <c r="O16" s="4">
        <v>1</v>
      </c>
      <c r="AC16" s="4">
        <v>3</v>
      </c>
      <c r="AD16" s="4">
        <v>2</v>
      </c>
      <c r="AE16" s="4">
        <v>1</v>
      </c>
      <c r="AK16" s="4">
        <v>0</v>
      </c>
      <c r="AL16" s="4">
        <v>1</v>
      </c>
      <c r="AR16" s="12">
        <f t="shared" si="0"/>
        <v>20</v>
      </c>
    </row>
    <row r="17" spans="1:44" x14ac:dyDescent="0.25">
      <c r="A17" s="3">
        <v>12</v>
      </c>
      <c r="B17" s="4" t="s">
        <v>4</v>
      </c>
      <c r="C17" s="4" t="s">
        <v>5</v>
      </c>
      <c r="D17" s="4" t="s">
        <v>13</v>
      </c>
      <c r="E17" s="5" t="s">
        <v>18</v>
      </c>
      <c r="H17" s="4">
        <v>21</v>
      </c>
      <c r="Y17" s="4">
        <v>12</v>
      </c>
      <c r="AC17" s="4">
        <v>18</v>
      </c>
      <c r="AE17" s="4">
        <v>8</v>
      </c>
      <c r="AK17" s="4">
        <v>7</v>
      </c>
      <c r="AL17" s="4">
        <v>3</v>
      </c>
      <c r="AN17" s="4">
        <v>3</v>
      </c>
      <c r="AR17" s="12">
        <f t="shared" si="0"/>
        <v>72</v>
      </c>
    </row>
    <row r="18" spans="1:44" x14ac:dyDescent="0.25">
      <c r="A18" s="3">
        <v>13</v>
      </c>
      <c r="B18" s="4" t="s">
        <v>4</v>
      </c>
      <c r="C18" s="4" t="s">
        <v>5</v>
      </c>
      <c r="D18" s="4" t="s">
        <v>13</v>
      </c>
      <c r="E18" s="5" t="s">
        <v>19</v>
      </c>
      <c r="H18" s="4">
        <v>2</v>
      </c>
      <c r="J18" s="4">
        <v>1</v>
      </c>
      <c r="L18" s="4">
        <v>1</v>
      </c>
      <c r="Y18" s="4">
        <v>5</v>
      </c>
      <c r="AC18" s="4">
        <v>6</v>
      </c>
      <c r="AK18" s="4">
        <v>1</v>
      </c>
      <c r="AL18" s="4">
        <v>3</v>
      </c>
      <c r="AM18" s="4">
        <v>1</v>
      </c>
      <c r="AR18" s="12">
        <f t="shared" si="0"/>
        <v>20</v>
      </c>
    </row>
    <row r="19" spans="1:44" x14ac:dyDescent="0.25">
      <c r="B19" s="4" t="s">
        <v>4</v>
      </c>
      <c r="C19" s="4" t="s">
        <v>5</v>
      </c>
      <c r="D19" s="4" t="s">
        <v>13</v>
      </c>
      <c r="E19" s="5" t="s">
        <v>71</v>
      </c>
      <c r="F19" s="4">
        <v>2</v>
      </c>
      <c r="H19" s="4">
        <v>10</v>
      </c>
      <c r="L19" s="4">
        <v>10</v>
      </c>
      <c r="AC19" s="4">
        <v>9</v>
      </c>
      <c r="AE19" s="4">
        <v>1</v>
      </c>
      <c r="AF19" s="6">
        <v>1</v>
      </c>
      <c r="AK19" s="4">
        <v>0</v>
      </c>
      <c r="AL19" s="4">
        <v>3</v>
      </c>
      <c r="AR19" s="12">
        <f t="shared" si="0"/>
        <v>36</v>
      </c>
    </row>
    <row r="20" spans="1:44" x14ac:dyDescent="0.25">
      <c r="A20" s="3">
        <v>15</v>
      </c>
      <c r="B20" s="4" t="s">
        <v>4</v>
      </c>
      <c r="C20" s="4" t="s">
        <v>5</v>
      </c>
      <c r="D20" s="4" t="s">
        <v>13</v>
      </c>
      <c r="E20" s="5" t="s">
        <v>20</v>
      </c>
      <c r="F20" s="4">
        <v>16</v>
      </c>
      <c r="L20" s="4">
        <v>1</v>
      </c>
      <c r="AC20" s="4">
        <v>13</v>
      </c>
      <c r="AD20" s="4">
        <v>4</v>
      </c>
      <c r="AE20" s="4">
        <v>3</v>
      </c>
      <c r="AI20" s="4">
        <v>3</v>
      </c>
      <c r="AK20" s="4">
        <v>3</v>
      </c>
      <c r="AL20" s="4">
        <v>9</v>
      </c>
      <c r="AN20" s="4">
        <v>1</v>
      </c>
      <c r="AR20" s="12">
        <f t="shared" si="0"/>
        <v>53</v>
      </c>
    </row>
    <row r="21" spans="1:44" x14ac:dyDescent="0.25">
      <c r="A21" s="3">
        <v>17</v>
      </c>
      <c r="B21" s="4" t="s">
        <v>4</v>
      </c>
      <c r="C21" s="4" t="s">
        <v>5</v>
      </c>
      <c r="D21" s="4" t="s">
        <v>13</v>
      </c>
      <c r="E21" s="5" t="s">
        <v>21</v>
      </c>
      <c r="L21" s="4">
        <v>8</v>
      </c>
      <c r="AC21" s="4">
        <v>3</v>
      </c>
      <c r="AR21" s="12">
        <f t="shared" si="0"/>
        <v>11</v>
      </c>
    </row>
    <row r="22" spans="1:44" x14ac:dyDescent="0.25">
      <c r="A22" s="3">
        <v>18</v>
      </c>
      <c r="B22" s="4" t="s">
        <v>4</v>
      </c>
      <c r="C22" s="4" t="s">
        <v>5</v>
      </c>
      <c r="D22" s="4" t="s">
        <v>13</v>
      </c>
      <c r="E22" s="5" t="s">
        <v>22</v>
      </c>
      <c r="AC22" s="4">
        <v>15</v>
      </c>
      <c r="AD22" s="4">
        <v>9</v>
      </c>
      <c r="AE22" s="6"/>
      <c r="AQ22" s="4">
        <v>12</v>
      </c>
      <c r="AR22" s="12">
        <f t="shared" si="0"/>
        <v>36</v>
      </c>
    </row>
    <row r="23" spans="1:44" x14ac:dyDescent="0.25">
      <c r="A23" s="3">
        <v>19</v>
      </c>
      <c r="B23" s="4" t="s">
        <v>4</v>
      </c>
      <c r="C23" s="4" t="s">
        <v>5</v>
      </c>
      <c r="D23" s="4" t="s">
        <v>13</v>
      </c>
      <c r="E23" s="5" t="s">
        <v>23</v>
      </c>
      <c r="H23" s="4">
        <v>1</v>
      </c>
      <c r="I23" s="4">
        <v>8</v>
      </c>
      <c r="J23" s="4">
        <v>1</v>
      </c>
      <c r="AC23" s="4">
        <v>4</v>
      </c>
      <c r="AK23" s="4">
        <v>1</v>
      </c>
      <c r="AL23" s="4">
        <v>2</v>
      </c>
      <c r="AM23" s="4">
        <v>4</v>
      </c>
      <c r="AR23" s="12">
        <f t="shared" si="0"/>
        <v>21</v>
      </c>
    </row>
    <row r="24" spans="1:44" x14ac:dyDescent="0.25">
      <c r="A24" s="3">
        <v>20</v>
      </c>
      <c r="B24" s="4" t="s">
        <v>4</v>
      </c>
      <c r="C24" s="4" t="s">
        <v>5</v>
      </c>
      <c r="D24" s="4" t="s">
        <v>13</v>
      </c>
      <c r="E24" s="5" t="s">
        <v>24</v>
      </c>
      <c r="Y24" s="4">
        <v>1</v>
      </c>
      <c r="AC24" s="4">
        <v>13</v>
      </c>
      <c r="AD24" s="6"/>
      <c r="AE24" s="4">
        <v>2</v>
      </c>
      <c r="AI24" s="4">
        <v>6</v>
      </c>
      <c r="AK24" s="4">
        <v>11</v>
      </c>
      <c r="AL24" s="4">
        <v>6</v>
      </c>
      <c r="AQ24" s="4">
        <v>2</v>
      </c>
      <c r="AR24" s="12">
        <f t="shared" si="0"/>
        <v>41</v>
      </c>
    </row>
    <row r="25" spans="1:44" x14ac:dyDescent="0.25">
      <c r="A25" s="3">
        <v>21</v>
      </c>
      <c r="B25" s="4" t="s">
        <v>4</v>
      </c>
      <c r="C25" s="4" t="s">
        <v>5</v>
      </c>
      <c r="D25" s="4" t="s">
        <v>13</v>
      </c>
      <c r="E25" s="5" t="s">
        <v>25</v>
      </c>
      <c r="F25" s="4">
        <v>1</v>
      </c>
      <c r="L25" s="4">
        <v>1</v>
      </c>
      <c r="AC25" s="4">
        <v>3</v>
      </c>
      <c r="AD25" s="4">
        <v>3</v>
      </c>
      <c r="AE25" s="4">
        <v>1</v>
      </c>
      <c r="AF25" s="6"/>
      <c r="AK25" s="4">
        <v>2</v>
      </c>
      <c r="AL25" s="4">
        <v>2</v>
      </c>
      <c r="AQ25" s="4">
        <v>4</v>
      </c>
      <c r="AR25" s="12">
        <f t="shared" si="0"/>
        <v>17</v>
      </c>
    </row>
    <row r="26" spans="1:44" x14ac:dyDescent="0.25">
      <c r="A26" s="3">
        <v>23</v>
      </c>
      <c r="B26" s="4" t="s">
        <v>4</v>
      </c>
      <c r="C26" s="4" t="s">
        <v>5</v>
      </c>
      <c r="D26" s="4" t="s">
        <v>13</v>
      </c>
      <c r="E26" s="5" t="s">
        <v>26</v>
      </c>
      <c r="F26" s="4">
        <v>58</v>
      </c>
      <c r="H26" s="4">
        <v>3</v>
      </c>
      <c r="L26" s="4">
        <v>10</v>
      </c>
      <c r="S26" s="4">
        <v>1</v>
      </c>
      <c r="AC26" s="4">
        <v>1</v>
      </c>
      <c r="AD26" s="4">
        <v>1</v>
      </c>
      <c r="AE26" s="6"/>
      <c r="AK26" s="4">
        <v>1</v>
      </c>
      <c r="AQ26" s="4">
        <v>2</v>
      </c>
      <c r="AR26" s="12">
        <f t="shared" si="0"/>
        <v>77</v>
      </c>
    </row>
    <row r="27" spans="1:44" x14ac:dyDescent="0.25">
      <c r="A27" s="3">
        <v>24</v>
      </c>
      <c r="B27" s="4" t="s">
        <v>4</v>
      </c>
      <c r="C27" s="4" t="s">
        <v>5</v>
      </c>
      <c r="D27" s="4" t="s">
        <v>13</v>
      </c>
      <c r="E27" s="5" t="s">
        <v>27</v>
      </c>
      <c r="F27" s="4">
        <v>10</v>
      </c>
      <c r="H27" s="4">
        <v>5</v>
      </c>
      <c r="L27" s="4">
        <v>17</v>
      </c>
      <c r="P27" s="4">
        <v>1</v>
      </c>
      <c r="T27" s="4">
        <v>2</v>
      </c>
      <c r="AC27" s="4">
        <v>1</v>
      </c>
      <c r="AD27" s="4">
        <v>1</v>
      </c>
      <c r="AE27" s="4">
        <v>2</v>
      </c>
      <c r="AF27" s="6"/>
      <c r="AK27" s="4">
        <v>0</v>
      </c>
      <c r="AL27" s="4">
        <v>1</v>
      </c>
      <c r="AN27" s="4">
        <v>1</v>
      </c>
      <c r="AQ27" s="4">
        <v>1</v>
      </c>
      <c r="AR27" s="12">
        <f t="shared" si="0"/>
        <v>42</v>
      </c>
    </row>
    <row r="28" spans="1:44" x14ac:dyDescent="0.25">
      <c r="A28" s="3">
        <v>25</v>
      </c>
      <c r="B28" s="4" t="s">
        <v>4</v>
      </c>
      <c r="C28" s="4" t="s">
        <v>5</v>
      </c>
      <c r="D28" s="4" t="s">
        <v>13</v>
      </c>
      <c r="E28" s="5" t="s">
        <v>28</v>
      </c>
      <c r="F28" s="4">
        <v>4</v>
      </c>
      <c r="H28" s="4">
        <v>3</v>
      </c>
      <c r="I28" s="4">
        <v>1</v>
      </c>
      <c r="L28" s="4">
        <v>62</v>
      </c>
      <c r="U28" s="4">
        <v>1</v>
      </c>
      <c r="AC28" s="4">
        <v>19</v>
      </c>
      <c r="AD28" s="4">
        <v>6</v>
      </c>
      <c r="AE28" s="6"/>
      <c r="AQ28" s="4">
        <v>13</v>
      </c>
      <c r="AR28" s="12">
        <f t="shared" si="0"/>
        <v>109</v>
      </c>
    </row>
    <row r="29" spans="1:44" x14ac:dyDescent="0.25">
      <c r="A29" s="3">
        <v>26</v>
      </c>
      <c r="B29" s="4" t="s">
        <v>4</v>
      </c>
      <c r="C29" s="4" t="s">
        <v>5</v>
      </c>
      <c r="D29" s="4" t="s">
        <v>13</v>
      </c>
      <c r="E29" s="5" t="s">
        <v>29</v>
      </c>
      <c r="F29" s="4">
        <v>3</v>
      </c>
      <c r="H29" s="4">
        <v>2</v>
      </c>
      <c r="L29" s="4">
        <v>2</v>
      </c>
      <c r="AC29" s="4">
        <v>5</v>
      </c>
      <c r="AD29" s="4">
        <v>2</v>
      </c>
      <c r="AE29" s="4">
        <v>1</v>
      </c>
      <c r="AR29" s="12">
        <f t="shared" si="0"/>
        <v>15</v>
      </c>
    </row>
    <row r="30" spans="1:44" x14ac:dyDescent="0.25">
      <c r="A30" s="3">
        <v>27</v>
      </c>
      <c r="B30" s="4" t="s">
        <v>4</v>
      </c>
      <c r="C30" s="4" t="s">
        <v>5</v>
      </c>
      <c r="D30" s="4" t="s">
        <v>13</v>
      </c>
      <c r="E30" s="5" t="s">
        <v>30</v>
      </c>
      <c r="F30" s="4">
        <v>6</v>
      </c>
      <c r="I30" s="4">
        <v>1</v>
      </c>
      <c r="L30" s="4">
        <v>12</v>
      </c>
      <c r="AC30" s="4">
        <v>8</v>
      </c>
      <c r="AD30" s="6"/>
      <c r="AE30" s="4">
        <v>3</v>
      </c>
      <c r="AK30" s="4">
        <v>1</v>
      </c>
      <c r="AQ30" s="4">
        <v>2</v>
      </c>
      <c r="AR30" s="12">
        <f t="shared" si="0"/>
        <v>33</v>
      </c>
    </row>
    <row r="31" spans="1:44" x14ac:dyDescent="0.25">
      <c r="A31" s="3">
        <v>29</v>
      </c>
      <c r="B31" s="4" t="s">
        <v>4</v>
      </c>
      <c r="C31" s="4" t="s">
        <v>5</v>
      </c>
      <c r="D31" s="4" t="s">
        <v>13</v>
      </c>
      <c r="E31" s="5" t="s">
        <v>31</v>
      </c>
      <c r="H31" s="4">
        <v>3</v>
      </c>
      <c r="I31" s="4">
        <v>5</v>
      </c>
      <c r="J31" s="4">
        <v>1</v>
      </c>
      <c r="L31" s="4">
        <v>16</v>
      </c>
      <c r="Y31" s="4">
        <v>5</v>
      </c>
      <c r="AC31" s="4">
        <v>21</v>
      </c>
      <c r="AD31" s="4">
        <v>5</v>
      </c>
      <c r="AE31" s="4">
        <v>1</v>
      </c>
      <c r="AK31" s="4">
        <v>0</v>
      </c>
      <c r="AL31" s="4">
        <v>2</v>
      </c>
      <c r="AR31" s="12">
        <f t="shared" si="0"/>
        <v>59</v>
      </c>
    </row>
    <row r="32" spans="1:44" x14ac:dyDescent="0.25">
      <c r="A32" s="3">
        <v>30</v>
      </c>
      <c r="B32" s="4" t="s">
        <v>4</v>
      </c>
      <c r="C32" s="4" t="s">
        <v>5</v>
      </c>
      <c r="D32" s="4" t="s">
        <v>13</v>
      </c>
      <c r="E32" s="5" t="s">
        <v>32</v>
      </c>
      <c r="F32" s="4">
        <v>14</v>
      </c>
      <c r="H32" s="4">
        <v>1</v>
      </c>
      <c r="I32" s="4">
        <v>9</v>
      </c>
      <c r="L32" s="4">
        <v>8</v>
      </c>
      <c r="AC32" s="4">
        <v>16</v>
      </c>
      <c r="AK32" s="4">
        <v>1</v>
      </c>
      <c r="AL32" s="4">
        <v>1</v>
      </c>
      <c r="AR32" s="12">
        <f t="shared" si="0"/>
        <v>50</v>
      </c>
    </row>
    <row r="33" spans="1:77" x14ac:dyDescent="0.25">
      <c r="A33" s="3">
        <v>32</v>
      </c>
      <c r="B33" s="4" t="s">
        <v>4</v>
      </c>
      <c r="C33" s="4" t="s">
        <v>5</v>
      </c>
      <c r="D33" s="4" t="s">
        <v>13</v>
      </c>
      <c r="E33" s="5" t="s">
        <v>33</v>
      </c>
      <c r="F33" s="4">
        <v>3</v>
      </c>
      <c r="H33" s="4">
        <v>2</v>
      </c>
      <c r="I33" s="4">
        <v>12</v>
      </c>
      <c r="L33" s="4">
        <v>112</v>
      </c>
      <c r="P33" s="4">
        <v>1</v>
      </c>
      <c r="AB33" s="4">
        <v>2</v>
      </c>
      <c r="AC33" s="4">
        <v>18</v>
      </c>
      <c r="AD33" s="4">
        <v>4</v>
      </c>
      <c r="AE33" s="4">
        <v>3</v>
      </c>
      <c r="AF33" s="6"/>
      <c r="AK33" s="4">
        <v>6</v>
      </c>
      <c r="AL33" s="4">
        <v>2</v>
      </c>
      <c r="AQ33" s="4">
        <v>3</v>
      </c>
      <c r="AR33" s="12">
        <f t="shared" si="0"/>
        <v>168</v>
      </c>
    </row>
    <row r="34" spans="1:77" x14ac:dyDescent="0.25">
      <c r="A34" s="3">
        <v>33</v>
      </c>
      <c r="B34" s="4" t="s">
        <v>4</v>
      </c>
      <c r="C34" s="4" t="s">
        <v>5</v>
      </c>
      <c r="D34" s="4" t="s">
        <v>13</v>
      </c>
      <c r="E34" s="5" t="s">
        <v>34</v>
      </c>
      <c r="H34" s="4">
        <v>12</v>
      </c>
      <c r="I34" s="4">
        <v>6</v>
      </c>
      <c r="L34" s="4">
        <v>5</v>
      </c>
      <c r="O34" s="4">
        <v>12</v>
      </c>
      <c r="P34" s="4">
        <v>1</v>
      </c>
      <c r="R34" s="4">
        <v>1</v>
      </c>
      <c r="Y34" s="4">
        <v>22</v>
      </c>
      <c r="AC34" s="4">
        <v>26</v>
      </c>
      <c r="AD34" s="4">
        <v>5</v>
      </c>
      <c r="AE34" s="4">
        <v>4</v>
      </c>
      <c r="AI34" s="4">
        <v>1</v>
      </c>
      <c r="AK34" s="4">
        <v>6</v>
      </c>
      <c r="AR34" s="12">
        <f t="shared" si="0"/>
        <v>101</v>
      </c>
    </row>
    <row r="35" spans="1:77" x14ac:dyDescent="0.25">
      <c r="A35" s="3">
        <v>34</v>
      </c>
      <c r="B35" s="4" t="s">
        <v>4</v>
      </c>
      <c r="C35" s="4" t="s">
        <v>5</v>
      </c>
      <c r="D35" s="4" t="s">
        <v>13</v>
      </c>
      <c r="E35" s="5" t="s">
        <v>35</v>
      </c>
      <c r="F35" s="4">
        <v>23</v>
      </c>
      <c r="H35" s="4">
        <v>13</v>
      </c>
      <c r="L35" s="4">
        <v>66</v>
      </c>
      <c r="P35" s="4">
        <v>2</v>
      </c>
      <c r="AC35" s="4">
        <v>73</v>
      </c>
      <c r="AD35" s="4">
        <v>4</v>
      </c>
      <c r="AE35" s="4">
        <v>4</v>
      </c>
      <c r="AH35" s="4">
        <v>1</v>
      </c>
      <c r="AK35" s="4">
        <v>4</v>
      </c>
      <c r="AL35" s="4">
        <v>1</v>
      </c>
      <c r="AM35" s="4">
        <v>1</v>
      </c>
      <c r="AP35" s="4">
        <v>1</v>
      </c>
      <c r="AQ35" s="4">
        <v>4</v>
      </c>
      <c r="AR35" s="12">
        <f t="shared" si="0"/>
        <v>197</v>
      </c>
    </row>
    <row r="36" spans="1:77" x14ac:dyDescent="0.25">
      <c r="A36" s="3">
        <v>35</v>
      </c>
      <c r="B36" s="4" t="s">
        <v>4</v>
      </c>
      <c r="C36" s="4" t="s">
        <v>5</v>
      </c>
      <c r="D36" s="4" t="s">
        <v>13</v>
      </c>
      <c r="E36" s="5" t="s">
        <v>36</v>
      </c>
      <c r="F36" s="4">
        <v>1</v>
      </c>
      <c r="H36" s="4">
        <v>1</v>
      </c>
      <c r="I36" s="4">
        <v>4</v>
      </c>
      <c r="L36" s="4">
        <v>32</v>
      </c>
      <c r="O36" s="4">
        <v>3</v>
      </c>
      <c r="Y36" s="4">
        <v>1</v>
      </c>
      <c r="AC36" s="4">
        <v>6</v>
      </c>
      <c r="AD36" s="6"/>
      <c r="AE36" s="4">
        <v>6</v>
      </c>
      <c r="AK36" s="4">
        <v>2</v>
      </c>
      <c r="AQ36" s="4">
        <v>2</v>
      </c>
      <c r="AR36" s="12">
        <f t="shared" si="0"/>
        <v>58</v>
      </c>
    </row>
    <row r="37" spans="1:77" x14ac:dyDescent="0.25">
      <c r="A37" s="3">
        <v>36</v>
      </c>
      <c r="B37" s="4" t="s">
        <v>4</v>
      </c>
      <c r="C37" s="4" t="s">
        <v>5</v>
      </c>
      <c r="D37" s="4" t="s">
        <v>13</v>
      </c>
      <c r="E37" s="5" t="s">
        <v>37</v>
      </c>
      <c r="F37" s="4">
        <v>78</v>
      </c>
      <c r="H37" s="4">
        <v>9</v>
      </c>
      <c r="I37" s="4">
        <v>3</v>
      </c>
      <c r="L37" s="4">
        <v>59</v>
      </c>
      <c r="O37" s="4">
        <v>20</v>
      </c>
      <c r="P37" s="4">
        <v>3</v>
      </c>
      <c r="S37" s="4">
        <v>7</v>
      </c>
      <c r="Y37" s="4">
        <v>36</v>
      </c>
      <c r="AC37" s="4">
        <v>40</v>
      </c>
      <c r="AD37" s="4">
        <v>4</v>
      </c>
      <c r="AE37" s="4">
        <v>3</v>
      </c>
      <c r="AF37" s="6"/>
      <c r="AK37" s="4">
        <v>12</v>
      </c>
      <c r="AL37" s="4">
        <v>1</v>
      </c>
      <c r="AM37" s="4">
        <v>18</v>
      </c>
      <c r="AQ37" s="4">
        <v>2</v>
      </c>
      <c r="AR37" s="12">
        <f t="shared" si="0"/>
        <v>295</v>
      </c>
    </row>
    <row r="40" spans="1:77" s="31" customFormat="1" x14ac:dyDescent="0.25">
      <c r="A40" s="30"/>
      <c r="B40" s="32" t="s">
        <v>132</v>
      </c>
      <c r="F40" s="31" t="s">
        <v>139</v>
      </c>
      <c r="G40" s="31" t="s">
        <v>140</v>
      </c>
      <c r="H40" s="31" t="s">
        <v>141</v>
      </c>
      <c r="I40" s="31" t="s">
        <v>141</v>
      </c>
      <c r="J40" s="31" t="s">
        <v>141</v>
      </c>
      <c r="K40" s="31" t="s">
        <v>142</v>
      </c>
      <c r="L40" s="31" t="s">
        <v>142</v>
      </c>
      <c r="M40" s="31" t="s">
        <v>142</v>
      </c>
      <c r="N40" s="31" t="s">
        <v>142</v>
      </c>
      <c r="O40" s="31" t="s">
        <v>142</v>
      </c>
      <c r="P40" s="31" t="s">
        <v>143</v>
      </c>
      <c r="Q40" s="31" t="s">
        <v>143</v>
      </c>
      <c r="R40" s="31" t="s">
        <v>143</v>
      </c>
      <c r="S40" s="31" t="s">
        <v>144</v>
      </c>
      <c r="T40" s="31" t="s">
        <v>144</v>
      </c>
      <c r="U40" s="31" t="s">
        <v>145</v>
      </c>
      <c r="V40" s="31" t="s">
        <v>145</v>
      </c>
      <c r="W40" s="31" t="s">
        <v>146</v>
      </c>
      <c r="X40" s="31" t="s">
        <v>145</v>
      </c>
      <c r="Y40" s="31" t="s">
        <v>147</v>
      </c>
      <c r="Z40" s="31" t="s">
        <v>148</v>
      </c>
      <c r="AA40" s="31" t="s">
        <v>147</v>
      </c>
      <c r="AB40" s="31" t="s">
        <v>147</v>
      </c>
      <c r="AC40" s="31" t="s">
        <v>149</v>
      </c>
      <c r="AD40" s="31" t="s">
        <v>149</v>
      </c>
      <c r="AE40" s="31" t="s">
        <v>149</v>
      </c>
      <c r="AF40" s="31" t="s">
        <v>149</v>
      </c>
      <c r="AG40" s="31" t="s">
        <v>149</v>
      </c>
      <c r="AH40" s="31" t="s">
        <v>149</v>
      </c>
      <c r="AI40" s="31" t="s">
        <v>150</v>
      </c>
      <c r="AJ40" s="31" t="s">
        <v>150</v>
      </c>
      <c r="AK40" s="31" t="s">
        <v>151</v>
      </c>
      <c r="AL40" s="31" t="s">
        <v>150</v>
      </c>
      <c r="AM40" s="31" t="s">
        <v>152</v>
      </c>
      <c r="AN40" s="31" t="s">
        <v>149</v>
      </c>
      <c r="AO40" s="31" t="s">
        <v>153</v>
      </c>
      <c r="AP40" s="31" t="s">
        <v>149</v>
      </c>
      <c r="AT40" s="43"/>
    </row>
    <row r="41" spans="1:77" s="31" customFormat="1" x14ac:dyDescent="0.25">
      <c r="A41" s="30"/>
      <c r="B41" s="32"/>
      <c r="AT41" s="43"/>
    </row>
    <row r="42" spans="1:77" s="2" customFormat="1" x14ac:dyDescent="0.25">
      <c r="A42" s="1" t="s">
        <v>3</v>
      </c>
      <c r="B42" s="2" t="s">
        <v>0</v>
      </c>
      <c r="C42" s="2" t="s">
        <v>1</v>
      </c>
      <c r="D42" s="2" t="s">
        <v>6</v>
      </c>
      <c r="E42" s="2" t="s">
        <v>2</v>
      </c>
      <c r="F42" s="15" t="s">
        <v>169</v>
      </c>
      <c r="G42" s="15" t="s">
        <v>38</v>
      </c>
      <c r="H42" s="15" t="s">
        <v>39</v>
      </c>
      <c r="I42" s="15" t="s">
        <v>40</v>
      </c>
      <c r="J42" s="15" t="s">
        <v>41</v>
      </c>
      <c r="K42" s="15" t="s">
        <v>42</v>
      </c>
      <c r="L42" s="15" t="s">
        <v>43</v>
      </c>
      <c r="M42" s="15" t="s">
        <v>73</v>
      </c>
      <c r="N42" s="15" t="s">
        <v>44</v>
      </c>
      <c r="O42" s="15" t="s">
        <v>45</v>
      </c>
      <c r="P42" s="15" t="s">
        <v>46</v>
      </c>
      <c r="Q42" s="15" t="s">
        <v>47</v>
      </c>
      <c r="R42" s="15" t="s">
        <v>48</v>
      </c>
      <c r="S42" s="15" t="s">
        <v>66</v>
      </c>
      <c r="T42" s="15" t="s">
        <v>49</v>
      </c>
      <c r="U42" s="16" t="s">
        <v>50</v>
      </c>
      <c r="V42" s="16" t="s">
        <v>51</v>
      </c>
      <c r="W42" s="16" t="s">
        <v>121</v>
      </c>
      <c r="X42" s="16" t="s">
        <v>52</v>
      </c>
      <c r="Y42" s="17" t="s">
        <v>53</v>
      </c>
      <c r="Z42" s="17" t="s">
        <v>54</v>
      </c>
      <c r="AA42" s="17" t="s">
        <v>55</v>
      </c>
      <c r="AB42" s="17" t="s">
        <v>56</v>
      </c>
      <c r="AC42" s="18" t="s">
        <v>57</v>
      </c>
      <c r="AD42" s="18" t="s">
        <v>165</v>
      </c>
      <c r="AE42" s="18" t="s">
        <v>164</v>
      </c>
      <c r="AF42" s="18" t="s">
        <v>58</v>
      </c>
      <c r="AG42" s="18" t="s">
        <v>59</v>
      </c>
      <c r="AH42" s="18" t="s">
        <v>163</v>
      </c>
      <c r="AI42" s="18" t="s">
        <v>167</v>
      </c>
      <c r="AJ42" s="18" t="s">
        <v>60</v>
      </c>
      <c r="AK42" s="18" t="s">
        <v>138</v>
      </c>
      <c r="AL42" s="18" t="s">
        <v>168</v>
      </c>
      <c r="AM42" s="18" t="s">
        <v>98</v>
      </c>
      <c r="AN42" s="18" t="s">
        <v>63</v>
      </c>
      <c r="AO42" s="15" t="s">
        <v>61</v>
      </c>
      <c r="AP42" s="16" t="s">
        <v>64</v>
      </c>
      <c r="AQ42" s="2" t="s">
        <v>72</v>
      </c>
      <c r="AR42" s="13"/>
      <c r="AS42" s="39" t="s">
        <v>135</v>
      </c>
      <c r="AT42" s="45" t="s">
        <v>134</v>
      </c>
      <c r="AU42" s="69" t="s">
        <v>173</v>
      </c>
      <c r="AV42" s="21" t="s">
        <v>174</v>
      </c>
      <c r="AW42" s="22" t="s">
        <v>175</v>
      </c>
      <c r="AX42" s="24" t="s">
        <v>129</v>
      </c>
      <c r="AY42" s="23" t="s">
        <v>130</v>
      </c>
      <c r="AZ42" s="2" t="s">
        <v>122</v>
      </c>
      <c r="BA42" s="25" t="s">
        <v>123</v>
      </c>
      <c r="BB42" s="26" t="s">
        <v>124</v>
      </c>
      <c r="BC42" s="27" t="s">
        <v>125</v>
      </c>
      <c r="BD42" s="28" t="s">
        <v>126</v>
      </c>
      <c r="BE42" s="2" t="s">
        <v>137</v>
      </c>
      <c r="BF42" s="45" t="s">
        <v>131</v>
      </c>
      <c r="BK42" s="2" t="s">
        <v>140</v>
      </c>
      <c r="BL42" s="2" t="s">
        <v>139</v>
      </c>
      <c r="BM42" s="2" t="s">
        <v>141</v>
      </c>
      <c r="BN42" s="2" t="s">
        <v>144</v>
      </c>
      <c r="BO42" s="2" t="s">
        <v>153</v>
      </c>
      <c r="BP42" s="2" t="s">
        <v>142</v>
      </c>
      <c r="BQ42" s="2" t="s">
        <v>143</v>
      </c>
      <c r="BR42" s="2" t="s">
        <v>146</v>
      </c>
      <c r="BS42" s="2" t="s">
        <v>147</v>
      </c>
      <c r="BT42" s="2" t="s">
        <v>145</v>
      </c>
      <c r="BU42" s="2" t="s">
        <v>149</v>
      </c>
      <c r="BV42" s="2" t="s">
        <v>150</v>
      </c>
      <c r="BW42" s="2" t="s">
        <v>152</v>
      </c>
      <c r="BX42" s="2" t="s">
        <v>151</v>
      </c>
      <c r="BY42" s="2" t="s">
        <v>148</v>
      </c>
    </row>
    <row r="43" spans="1:77" x14ac:dyDescent="0.25">
      <c r="A43" s="3">
        <v>1</v>
      </c>
      <c r="B43" s="4" t="s">
        <v>4</v>
      </c>
      <c r="C43" s="4" t="s">
        <v>5</v>
      </c>
      <c r="D43" s="4" t="s">
        <v>7</v>
      </c>
      <c r="E43" s="5" t="s">
        <v>8</v>
      </c>
      <c r="F43" s="4">
        <f t="shared" ref="F43:F78" si="1">F2/AR2</f>
        <v>0</v>
      </c>
      <c r="G43" s="4">
        <f t="shared" ref="G43:G78" si="2">G2/AR2</f>
        <v>0</v>
      </c>
      <c r="H43" s="4">
        <f t="shared" ref="H43:H78" si="3">H2/AR2</f>
        <v>2.8301886792452831E-2</v>
      </c>
      <c r="I43" s="4">
        <f t="shared" ref="I43:I78" si="4">I2/AR2</f>
        <v>0.15094339622641509</v>
      </c>
      <c r="J43" s="4">
        <f t="shared" ref="J43:J78" si="5">J2/AR2</f>
        <v>9.433962264150943E-3</v>
      </c>
      <c r="K43" s="4">
        <f t="shared" ref="K43:K78" si="6">K2/AR2</f>
        <v>0</v>
      </c>
      <c r="L43" s="4">
        <f t="shared" ref="L43:L78" si="7">L2/AR2</f>
        <v>0</v>
      </c>
      <c r="M43" s="4">
        <f t="shared" ref="M43:M78" si="8">M2/AR2</f>
        <v>0</v>
      </c>
      <c r="N43" s="4">
        <f t="shared" ref="N43:N78" si="9">N2/AR2</f>
        <v>0</v>
      </c>
      <c r="O43" s="4">
        <f t="shared" ref="O43:O78" si="10">O2/AR2</f>
        <v>4.716981132075472E-2</v>
      </c>
      <c r="P43" s="4">
        <f t="shared" ref="P43:P78" si="11">P2/AR2</f>
        <v>0</v>
      </c>
      <c r="Q43" s="4">
        <f t="shared" ref="Q43:Q78" si="12">Q2/AR2</f>
        <v>0</v>
      </c>
      <c r="R43" s="4">
        <f t="shared" ref="R43:R78" si="13">R2/AR2</f>
        <v>0</v>
      </c>
      <c r="S43" s="4">
        <f t="shared" ref="S43:S78" si="14">S2/AR2</f>
        <v>0</v>
      </c>
      <c r="T43" s="4">
        <f t="shared" ref="T43:T78" si="15">T2/AR2</f>
        <v>0</v>
      </c>
      <c r="U43" s="4">
        <f t="shared" ref="U43:U78" si="16">U2/AR2</f>
        <v>0</v>
      </c>
      <c r="V43" s="4">
        <f t="shared" ref="V43:V78" si="17">V2/AR2</f>
        <v>0</v>
      </c>
      <c r="W43" s="4">
        <f t="shared" ref="W43:W78" si="18">W2/AR2</f>
        <v>0</v>
      </c>
      <c r="X43" s="4">
        <f t="shared" ref="X43:X78" si="19">X2/AR2</f>
        <v>0</v>
      </c>
      <c r="Y43" s="4">
        <f t="shared" ref="Y43:Y78" si="20">Y2/AR2</f>
        <v>9.433962264150943E-3</v>
      </c>
      <c r="Z43" s="4">
        <f t="shared" ref="Z43:Z78" si="21">Z2/AR2</f>
        <v>0</v>
      </c>
      <c r="AA43" s="4">
        <f t="shared" ref="AA43:AA78" si="22">AA2/AR2</f>
        <v>0</v>
      </c>
      <c r="AB43" s="4">
        <f t="shared" ref="AB43:AB78" si="23">AB2/AR2</f>
        <v>0</v>
      </c>
      <c r="AC43" s="4">
        <f t="shared" ref="AC43:AC78" si="24">AC2/AR2</f>
        <v>0.16037735849056603</v>
      </c>
      <c r="AD43" s="4">
        <f t="shared" ref="AD43:AD78" si="25">AD2/AR2</f>
        <v>1.8867924528301886E-2</v>
      </c>
      <c r="AE43" s="4">
        <f t="shared" ref="AE43:AE78" si="26">AE2/AR2</f>
        <v>3.7735849056603772E-2</v>
      </c>
      <c r="AF43" s="4">
        <f t="shared" ref="AF43:AF78" si="27">AF2/AR2</f>
        <v>0</v>
      </c>
      <c r="AG43" s="4">
        <f t="shared" ref="AG43:AG78" si="28">AG2/AR2</f>
        <v>0</v>
      </c>
      <c r="AH43" s="4">
        <f t="shared" ref="AH43:AH78" si="29">AH2/AR2</f>
        <v>0</v>
      </c>
      <c r="AI43" s="4">
        <f t="shared" ref="AI43:AI78" si="30">AI2/AR2</f>
        <v>0.11320754716981132</v>
      </c>
      <c r="AJ43" s="4">
        <f t="shared" ref="AJ43:AJ78" si="31">AJ2/AR2</f>
        <v>0</v>
      </c>
      <c r="AK43" s="4">
        <f t="shared" ref="AK43:AK78" si="32">AK2/AR2</f>
        <v>0.14150943396226415</v>
      </c>
      <c r="AL43" s="4">
        <f t="shared" ref="AL43:AL78" si="33">AL2/AR2</f>
        <v>0.19811320754716982</v>
      </c>
      <c r="AM43" s="4">
        <f t="shared" ref="AM43:AM78" si="34">AM2/AR2</f>
        <v>0</v>
      </c>
      <c r="AN43" s="4">
        <f t="shared" ref="AN43:AN78" si="35">AN2/AR2</f>
        <v>7.5471698113207544E-2</v>
      </c>
      <c r="AO43" s="4">
        <f t="shared" ref="AO43:AO78" si="36">AO2/AR2</f>
        <v>9.433962264150943E-3</v>
      </c>
      <c r="AP43" s="4">
        <f t="shared" ref="AP43:AP78" si="37">AP2/AR2</f>
        <v>0</v>
      </c>
      <c r="AQ43" s="4">
        <f t="shared" ref="AQ43:AQ78" si="38">AQ2/AR2</f>
        <v>0</v>
      </c>
      <c r="AR43" s="12">
        <f t="shared" ref="AR43:AR78" si="39">SUM(F43:AQ43)</f>
        <v>0.99999999999999989</v>
      </c>
      <c r="AS43" s="44">
        <v>2</v>
      </c>
      <c r="AT43" s="46">
        <v>1.5920000000000001</v>
      </c>
      <c r="AU43" s="70">
        <v>13</v>
      </c>
      <c r="AV43" s="20">
        <f t="shared" ref="AV43:AV78" si="40">SUM(F43:T43, AO43)</f>
        <v>0.24528301886792453</v>
      </c>
      <c r="AW43" s="20">
        <f t="shared" ref="AW43:AW78" si="41">SUM(U43:X43, AP43)</f>
        <v>0</v>
      </c>
      <c r="AX43" s="20">
        <f t="shared" ref="AX43:AX78" si="42">SUM(Y43:AB43)</f>
        <v>9.433962264150943E-3</v>
      </c>
      <c r="AY43" s="20">
        <f t="shared" ref="AY43:AY78" si="43">SUM(AC43:AN43)</f>
        <v>0.74528301886792447</v>
      </c>
      <c r="AZ43" s="4">
        <f>SUM(AV43:AY43)</f>
        <v>1</v>
      </c>
      <c r="BA43" s="29">
        <v>24.5</v>
      </c>
      <c r="BB43" s="29">
        <v>0</v>
      </c>
      <c r="BC43" s="29">
        <v>1</v>
      </c>
      <c r="BD43" s="29">
        <v>74.5</v>
      </c>
      <c r="BE43" s="4">
        <f t="shared" ref="BE43:BE78" si="44">SUM(AC43:AD43)</f>
        <v>0.17924528301886791</v>
      </c>
      <c r="BF43" s="46">
        <v>17.899999999999999</v>
      </c>
      <c r="BK43" s="4">
        <f>SUM(G43)</f>
        <v>0</v>
      </c>
      <c r="BL43" s="4">
        <f>SUM(F43)</f>
        <v>0</v>
      </c>
      <c r="BM43" s="4">
        <f>SUM(H43, I43, J43)</f>
        <v>0.18867924528301885</v>
      </c>
      <c r="BN43" s="4">
        <f>SUM(S43, T43)</f>
        <v>0</v>
      </c>
      <c r="BO43" s="4">
        <f>SUM(AO43)</f>
        <v>9.433962264150943E-3</v>
      </c>
      <c r="BP43" s="4">
        <f>SUM(K43, L43, M43, N43, O43)</f>
        <v>4.716981132075472E-2</v>
      </c>
      <c r="BQ43" s="4">
        <f>SUM(P43, Q43, R43)</f>
        <v>0</v>
      </c>
      <c r="BR43" s="4">
        <f>SUM(W43)</f>
        <v>0</v>
      </c>
      <c r="BS43" s="4">
        <f>SUM(Y43, AA43, AB43)</f>
        <v>9.433962264150943E-3</v>
      </c>
      <c r="BT43" s="4">
        <f>SUM(X43)</f>
        <v>0</v>
      </c>
      <c r="BU43" s="4">
        <f>SUM(AC43, AD43, AE43, AF43, AG43, AH43, AN43, AN43, AP43)</f>
        <v>0.36792452830188677</v>
      </c>
      <c r="BV43" s="4">
        <f>SUM(AI43,AJ43,AL43)</f>
        <v>0.31132075471698117</v>
      </c>
      <c r="BW43" s="4">
        <f>SUM(AM43)</f>
        <v>0</v>
      </c>
      <c r="BX43" s="4">
        <f>SUM(AK43)</f>
        <v>0.14150943396226415</v>
      </c>
      <c r="BY43" s="4">
        <f>SUM(Z43)</f>
        <v>0</v>
      </c>
    </row>
    <row r="44" spans="1:77" x14ac:dyDescent="0.25">
      <c r="A44" s="3">
        <v>2</v>
      </c>
      <c r="B44" s="4" t="s">
        <v>4</v>
      </c>
      <c r="C44" s="4" t="s">
        <v>5</v>
      </c>
      <c r="D44" s="4" t="s">
        <v>7</v>
      </c>
      <c r="E44" s="5" t="s">
        <v>62</v>
      </c>
      <c r="F44" s="4">
        <f t="shared" si="1"/>
        <v>0</v>
      </c>
      <c r="G44" s="4">
        <f t="shared" si="2"/>
        <v>0</v>
      </c>
      <c r="H44" s="4">
        <f t="shared" si="3"/>
        <v>6.9444444444444448E-2</v>
      </c>
      <c r="I44" s="4">
        <f t="shared" si="4"/>
        <v>2.0833333333333332E-2</v>
      </c>
      <c r="J44" s="4">
        <f t="shared" si="5"/>
        <v>6.9444444444444441E-3</v>
      </c>
      <c r="K44" s="4">
        <f t="shared" si="6"/>
        <v>0</v>
      </c>
      <c r="L44" s="4">
        <f t="shared" si="7"/>
        <v>0</v>
      </c>
      <c r="M44" s="4">
        <f t="shared" si="8"/>
        <v>0</v>
      </c>
      <c r="N44" s="4">
        <f t="shared" si="9"/>
        <v>0</v>
      </c>
      <c r="O44" s="4">
        <f t="shared" si="10"/>
        <v>0.78472222222222221</v>
      </c>
      <c r="P44" s="4">
        <f t="shared" si="11"/>
        <v>0</v>
      </c>
      <c r="Q44" s="4">
        <f t="shared" si="12"/>
        <v>0</v>
      </c>
      <c r="R44" s="4">
        <f t="shared" si="13"/>
        <v>6.9444444444444441E-3</v>
      </c>
      <c r="S44" s="4">
        <f t="shared" si="14"/>
        <v>0</v>
      </c>
      <c r="T44" s="4">
        <f t="shared" si="15"/>
        <v>6.9444444444444441E-3</v>
      </c>
      <c r="U44" s="4">
        <f t="shared" si="16"/>
        <v>0</v>
      </c>
      <c r="V44" s="4">
        <f t="shared" si="17"/>
        <v>0</v>
      </c>
      <c r="W44" s="4">
        <f t="shared" si="18"/>
        <v>0</v>
      </c>
      <c r="X44" s="4">
        <f t="shared" si="19"/>
        <v>0</v>
      </c>
      <c r="Y44" s="4">
        <f t="shared" si="20"/>
        <v>0</v>
      </c>
      <c r="Z44" s="4">
        <f t="shared" si="21"/>
        <v>0</v>
      </c>
      <c r="AA44" s="4">
        <f t="shared" si="22"/>
        <v>0</v>
      </c>
      <c r="AB44" s="4">
        <f t="shared" si="23"/>
        <v>0</v>
      </c>
      <c r="AC44" s="4">
        <f t="shared" si="24"/>
        <v>0</v>
      </c>
      <c r="AD44" s="4">
        <f t="shared" si="25"/>
        <v>2.0833333333333332E-2</v>
      </c>
      <c r="AE44" s="4">
        <f t="shared" si="26"/>
        <v>3.4722222222222224E-2</v>
      </c>
      <c r="AF44" s="4">
        <f t="shared" si="27"/>
        <v>0</v>
      </c>
      <c r="AG44" s="4">
        <f t="shared" si="28"/>
        <v>0</v>
      </c>
      <c r="AH44" s="4">
        <f t="shared" si="29"/>
        <v>0</v>
      </c>
      <c r="AI44" s="4">
        <f t="shared" si="30"/>
        <v>0</v>
      </c>
      <c r="AJ44" s="4">
        <f t="shared" si="31"/>
        <v>0</v>
      </c>
      <c r="AK44" s="4">
        <f t="shared" si="32"/>
        <v>0</v>
      </c>
      <c r="AL44" s="4">
        <f t="shared" si="33"/>
        <v>3.4722222222222224E-2</v>
      </c>
      <c r="AM44" s="4">
        <f t="shared" si="34"/>
        <v>0</v>
      </c>
      <c r="AN44" s="4">
        <f t="shared" si="35"/>
        <v>1.3888888888888888E-2</v>
      </c>
      <c r="AO44" s="4">
        <f t="shared" si="36"/>
        <v>0</v>
      </c>
      <c r="AP44" s="4">
        <f t="shared" si="37"/>
        <v>0</v>
      </c>
      <c r="AQ44" s="4">
        <f t="shared" si="38"/>
        <v>0</v>
      </c>
      <c r="AR44" s="12">
        <f t="shared" si="39"/>
        <v>0.99999999999999989</v>
      </c>
      <c r="AS44" s="44">
        <v>18</v>
      </c>
      <c r="AT44" s="46">
        <v>5.43</v>
      </c>
      <c r="AU44" s="70">
        <v>10</v>
      </c>
      <c r="AV44" s="20">
        <f t="shared" si="40"/>
        <v>0.89583333333333326</v>
      </c>
      <c r="AW44" s="20">
        <f t="shared" si="41"/>
        <v>0</v>
      </c>
      <c r="AX44" s="20">
        <f t="shared" si="42"/>
        <v>0</v>
      </c>
      <c r="AY44" s="20">
        <f t="shared" si="43"/>
        <v>0.10416666666666666</v>
      </c>
      <c r="AZ44" s="4">
        <f t="shared" ref="AZ44:AZ78" si="45">SUM(AV44:AY44)</f>
        <v>0.99999999999999989</v>
      </c>
      <c r="BA44" s="29">
        <v>89.5</v>
      </c>
      <c r="BB44" s="29">
        <v>0</v>
      </c>
      <c r="BC44" s="29">
        <v>0</v>
      </c>
      <c r="BD44" s="29">
        <v>10.5</v>
      </c>
      <c r="BE44" s="4">
        <f t="shared" si="44"/>
        <v>2.0833333333333332E-2</v>
      </c>
      <c r="BF44" s="46">
        <v>2.1</v>
      </c>
      <c r="BK44" s="4">
        <f t="shared" ref="BK44:BK78" si="46">SUM(G44)</f>
        <v>0</v>
      </c>
      <c r="BL44" s="4">
        <f t="shared" ref="BL44:BL78" si="47">SUM(F44)</f>
        <v>0</v>
      </c>
      <c r="BM44" s="4">
        <f t="shared" ref="BM44:BM78" si="48">SUM(H44, I44, J44)</f>
        <v>9.7222222222222224E-2</v>
      </c>
      <c r="BN44" s="4">
        <f t="shared" ref="BN44:BN78" si="49">SUM(S44, T44)</f>
        <v>6.9444444444444441E-3</v>
      </c>
      <c r="BO44" s="4">
        <f t="shared" ref="BO44:BO78" si="50">SUM(AO44)</f>
        <v>0</v>
      </c>
      <c r="BP44" s="4">
        <f t="shared" ref="BP44:BP78" si="51">SUM(K44, L44, M44, N44, O44)</f>
        <v>0.78472222222222221</v>
      </c>
      <c r="BQ44" s="4">
        <f t="shared" ref="BQ44:BQ78" si="52">SUM(P44, Q44, R44)</f>
        <v>6.9444444444444441E-3</v>
      </c>
      <c r="BR44" s="4">
        <f t="shared" ref="BR44:BR78" si="53">SUM(W44)</f>
        <v>0</v>
      </c>
      <c r="BS44" s="4">
        <f t="shared" ref="BS44:BS78" si="54">SUM(Y44, AA44, AB44)</f>
        <v>0</v>
      </c>
      <c r="BT44" s="4">
        <f t="shared" ref="BT44:BT78" si="55">SUM(X44)</f>
        <v>0</v>
      </c>
      <c r="BU44" s="4">
        <f t="shared" ref="BU44:BU78" si="56">SUM(AC44, AD44, AE44, AF44, AG44, AH44, AN44, AN44, AP44)</f>
        <v>8.3333333333333343E-2</v>
      </c>
      <c r="BV44" s="4">
        <f t="shared" ref="BV44:BV78" si="57">SUM(AI44,AJ44,AL44)</f>
        <v>3.4722222222222224E-2</v>
      </c>
      <c r="BW44" s="4">
        <f t="shared" ref="BW44:BW78" si="58">SUM(AM44)</f>
        <v>0</v>
      </c>
      <c r="BX44" s="4">
        <f t="shared" ref="BX44:BX78" si="59">SUM(AK44)</f>
        <v>0</v>
      </c>
      <c r="BY44" s="4">
        <f t="shared" ref="BY44:BY78" si="60">SUM(Z44)</f>
        <v>0</v>
      </c>
    </row>
    <row r="45" spans="1:77" x14ac:dyDescent="0.25">
      <c r="A45" s="3">
        <v>3</v>
      </c>
      <c r="B45" s="4" t="s">
        <v>4</v>
      </c>
      <c r="C45" s="4" t="s">
        <v>5</v>
      </c>
      <c r="D45" s="4" t="s">
        <v>7</v>
      </c>
      <c r="E45" s="5" t="s">
        <v>9</v>
      </c>
      <c r="F45" s="4">
        <f t="shared" si="1"/>
        <v>1.0869565217391304E-2</v>
      </c>
      <c r="G45" s="4">
        <f t="shared" si="2"/>
        <v>0</v>
      </c>
      <c r="H45" s="4">
        <f t="shared" si="3"/>
        <v>0</v>
      </c>
      <c r="I45" s="4">
        <f t="shared" si="4"/>
        <v>0</v>
      </c>
      <c r="J45" s="4">
        <f t="shared" si="5"/>
        <v>0</v>
      </c>
      <c r="K45" s="4">
        <f t="shared" si="6"/>
        <v>0</v>
      </c>
      <c r="L45" s="4">
        <f t="shared" si="7"/>
        <v>0</v>
      </c>
      <c r="M45" s="4">
        <f t="shared" si="8"/>
        <v>0</v>
      </c>
      <c r="N45" s="4">
        <f t="shared" si="9"/>
        <v>0</v>
      </c>
      <c r="O45" s="4">
        <f t="shared" si="10"/>
        <v>0.69565217391304346</v>
      </c>
      <c r="P45" s="4">
        <f t="shared" si="11"/>
        <v>1.0869565217391304E-2</v>
      </c>
      <c r="Q45" s="4">
        <f t="shared" si="12"/>
        <v>0</v>
      </c>
      <c r="R45" s="4">
        <f t="shared" si="13"/>
        <v>0</v>
      </c>
      <c r="S45" s="4">
        <f t="shared" si="14"/>
        <v>0</v>
      </c>
      <c r="T45" s="4">
        <f t="shared" si="15"/>
        <v>0</v>
      </c>
      <c r="U45" s="4">
        <f t="shared" si="16"/>
        <v>0</v>
      </c>
      <c r="V45" s="4">
        <f t="shared" si="17"/>
        <v>0</v>
      </c>
      <c r="W45" s="4">
        <f t="shared" si="18"/>
        <v>0</v>
      </c>
      <c r="X45" s="4">
        <f t="shared" si="19"/>
        <v>0</v>
      </c>
      <c r="Y45" s="4">
        <f t="shared" si="20"/>
        <v>0</v>
      </c>
      <c r="Z45" s="4">
        <f t="shared" si="21"/>
        <v>0</v>
      </c>
      <c r="AA45" s="4">
        <f t="shared" si="22"/>
        <v>0</v>
      </c>
      <c r="AB45" s="4">
        <f t="shared" si="23"/>
        <v>0</v>
      </c>
      <c r="AC45" s="4">
        <f t="shared" si="24"/>
        <v>0.16304347826086957</v>
      </c>
      <c r="AD45" s="4">
        <f t="shared" si="25"/>
        <v>0</v>
      </c>
      <c r="AE45" s="4">
        <f t="shared" si="26"/>
        <v>0</v>
      </c>
      <c r="AF45" s="4">
        <f t="shared" si="27"/>
        <v>0</v>
      </c>
      <c r="AG45" s="4">
        <f t="shared" si="28"/>
        <v>0</v>
      </c>
      <c r="AH45" s="4">
        <f t="shared" si="29"/>
        <v>0</v>
      </c>
      <c r="AI45" s="4">
        <f t="shared" si="30"/>
        <v>1.0869565217391304E-2</v>
      </c>
      <c r="AJ45" s="4">
        <f t="shared" si="31"/>
        <v>0</v>
      </c>
      <c r="AK45" s="4">
        <f t="shared" si="32"/>
        <v>4.3478260869565216E-2</v>
      </c>
      <c r="AL45" s="4">
        <f t="shared" si="33"/>
        <v>2.1739130434782608E-2</v>
      </c>
      <c r="AM45" s="4">
        <f t="shared" si="34"/>
        <v>0</v>
      </c>
      <c r="AN45" s="4">
        <f t="shared" si="35"/>
        <v>3.2608695652173912E-2</v>
      </c>
      <c r="AO45" s="4">
        <f t="shared" si="36"/>
        <v>0</v>
      </c>
      <c r="AP45" s="4">
        <f t="shared" si="37"/>
        <v>1.0869565217391304E-2</v>
      </c>
      <c r="AQ45" s="4">
        <f t="shared" si="38"/>
        <v>0</v>
      </c>
      <c r="AR45" s="12">
        <f t="shared" si="39"/>
        <v>1.0000000000000002</v>
      </c>
      <c r="AS45" s="44">
        <v>12</v>
      </c>
      <c r="AT45" s="46">
        <v>3.7010000000000001</v>
      </c>
      <c r="AU45" s="70">
        <v>9</v>
      </c>
      <c r="AV45" s="20">
        <f t="shared" si="40"/>
        <v>0.71739130434782616</v>
      </c>
      <c r="AW45" s="20">
        <f t="shared" si="41"/>
        <v>1.0869565217391304E-2</v>
      </c>
      <c r="AX45" s="20">
        <f t="shared" si="42"/>
        <v>0</v>
      </c>
      <c r="AY45" s="20">
        <f t="shared" si="43"/>
        <v>0.27173913043478259</v>
      </c>
      <c r="AZ45" s="4">
        <f t="shared" si="45"/>
        <v>1</v>
      </c>
      <c r="BA45" s="29">
        <v>71.7</v>
      </c>
      <c r="BB45" s="29">
        <v>1.1000000000000001</v>
      </c>
      <c r="BC45" s="29">
        <v>0</v>
      </c>
      <c r="BD45" s="29">
        <v>27.1</v>
      </c>
      <c r="BE45" s="4">
        <f t="shared" si="44"/>
        <v>0.16304347826086957</v>
      </c>
      <c r="BF45" s="46">
        <v>16.3</v>
      </c>
      <c r="BK45" s="4">
        <f t="shared" si="46"/>
        <v>0</v>
      </c>
      <c r="BL45" s="4">
        <f t="shared" si="47"/>
        <v>1.0869565217391304E-2</v>
      </c>
      <c r="BM45" s="4">
        <f t="shared" si="48"/>
        <v>0</v>
      </c>
      <c r="BN45" s="4">
        <f t="shared" si="49"/>
        <v>0</v>
      </c>
      <c r="BO45" s="4">
        <f t="shared" si="50"/>
        <v>0</v>
      </c>
      <c r="BP45" s="4">
        <f t="shared" si="51"/>
        <v>0.69565217391304346</v>
      </c>
      <c r="BQ45" s="4">
        <f t="shared" si="52"/>
        <v>1.0869565217391304E-2</v>
      </c>
      <c r="BR45" s="4">
        <f t="shared" si="53"/>
        <v>0</v>
      </c>
      <c r="BS45" s="4">
        <f t="shared" si="54"/>
        <v>0</v>
      </c>
      <c r="BT45" s="4">
        <f t="shared" si="55"/>
        <v>0</v>
      </c>
      <c r="BU45" s="4">
        <f t="shared" si="56"/>
        <v>0.2391304347826087</v>
      </c>
      <c r="BV45" s="4">
        <f t="shared" si="57"/>
        <v>3.2608695652173912E-2</v>
      </c>
      <c r="BW45" s="4">
        <f t="shared" si="58"/>
        <v>0</v>
      </c>
      <c r="BX45" s="4">
        <f t="shared" si="59"/>
        <v>4.3478260869565216E-2</v>
      </c>
      <c r="BY45" s="4">
        <f t="shared" si="60"/>
        <v>0</v>
      </c>
    </row>
    <row r="46" spans="1:77" x14ac:dyDescent="0.25">
      <c r="A46" s="3">
        <v>4</v>
      </c>
      <c r="B46" s="4" t="s">
        <v>4</v>
      </c>
      <c r="C46" s="4" t="s">
        <v>5</v>
      </c>
      <c r="D46" s="4" t="s">
        <v>7</v>
      </c>
      <c r="E46" s="5" t="s">
        <v>10</v>
      </c>
      <c r="F46" s="4">
        <f t="shared" si="1"/>
        <v>0</v>
      </c>
      <c r="G46" s="4">
        <f t="shared" si="2"/>
        <v>0</v>
      </c>
      <c r="H46" s="4">
        <f t="shared" si="3"/>
        <v>0.5</v>
      </c>
      <c r="I46" s="4">
        <f t="shared" si="4"/>
        <v>0</v>
      </c>
      <c r="J46" s="4">
        <f t="shared" si="5"/>
        <v>0</v>
      </c>
      <c r="K46" s="4">
        <f t="shared" si="6"/>
        <v>0</v>
      </c>
      <c r="L46" s="4">
        <f t="shared" si="7"/>
        <v>0</v>
      </c>
      <c r="M46" s="4">
        <f t="shared" si="8"/>
        <v>0</v>
      </c>
      <c r="N46" s="4">
        <f t="shared" si="9"/>
        <v>0</v>
      </c>
      <c r="O46" s="4">
        <f t="shared" si="10"/>
        <v>0</v>
      </c>
      <c r="P46" s="4">
        <f t="shared" si="11"/>
        <v>0</v>
      </c>
      <c r="Q46" s="4">
        <f t="shared" si="12"/>
        <v>0</v>
      </c>
      <c r="R46" s="4">
        <f t="shared" si="13"/>
        <v>0</v>
      </c>
      <c r="S46" s="4">
        <f t="shared" si="14"/>
        <v>0</v>
      </c>
      <c r="T46" s="4">
        <f t="shared" si="15"/>
        <v>0</v>
      </c>
      <c r="U46" s="4">
        <f t="shared" si="16"/>
        <v>0</v>
      </c>
      <c r="V46" s="4">
        <f t="shared" si="17"/>
        <v>0</v>
      </c>
      <c r="W46" s="4">
        <f t="shared" si="18"/>
        <v>0</v>
      </c>
      <c r="X46" s="4">
        <f t="shared" si="19"/>
        <v>0</v>
      </c>
      <c r="Y46" s="4">
        <f t="shared" si="20"/>
        <v>0</v>
      </c>
      <c r="Z46" s="4">
        <f t="shared" si="21"/>
        <v>0</v>
      </c>
      <c r="AA46" s="4">
        <f t="shared" si="22"/>
        <v>0</v>
      </c>
      <c r="AB46" s="4">
        <f t="shared" si="23"/>
        <v>0</v>
      </c>
      <c r="AC46" s="4">
        <f t="shared" si="24"/>
        <v>0.5</v>
      </c>
      <c r="AD46" s="4">
        <f t="shared" si="25"/>
        <v>0</v>
      </c>
      <c r="AE46" s="4">
        <f t="shared" si="26"/>
        <v>0</v>
      </c>
      <c r="AF46" s="4">
        <f t="shared" si="27"/>
        <v>0</v>
      </c>
      <c r="AG46" s="4">
        <f t="shared" si="28"/>
        <v>0</v>
      </c>
      <c r="AH46" s="4">
        <f t="shared" si="29"/>
        <v>0</v>
      </c>
      <c r="AI46" s="4">
        <f t="shared" si="30"/>
        <v>0</v>
      </c>
      <c r="AJ46" s="4">
        <f t="shared" si="31"/>
        <v>0</v>
      </c>
      <c r="AK46" s="4">
        <f t="shared" si="32"/>
        <v>0</v>
      </c>
      <c r="AL46" s="4">
        <f t="shared" si="33"/>
        <v>0</v>
      </c>
      <c r="AM46" s="4">
        <f t="shared" si="34"/>
        <v>0</v>
      </c>
      <c r="AN46" s="4">
        <f t="shared" si="35"/>
        <v>0</v>
      </c>
      <c r="AO46" s="4">
        <f t="shared" si="36"/>
        <v>0</v>
      </c>
      <c r="AP46" s="4">
        <f t="shared" si="37"/>
        <v>0</v>
      </c>
      <c r="AQ46" s="4">
        <f t="shared" si="38"/>
        <v>0</v>
      </c>
      <c r="AR46" s="12">
        <f t="shared" si="39"/>
        <v>1</v>
      </c>
      <c r="AS46" s="44">
        <v>2</v>
      </c>
      <c r="AT46" s="46">
        <v>0</v>
      </c>
      <c r="AU46" s="70">
        <v>2</v>
      </c>
      <c r="AV46" s="20">
        <f t="shared" si="40"/>
        <v>0.5</v>
      </c>
      <c r="AW46" s="20">
        <f t="shared" si="41"/>
        <v>0</v>
      </c>
      <c r="AX46" s="20">
        <f t="shared" si="42"/>
        <v>0</v>
      </c>
      <c r="AY46" s="20">
        <f t="shared" si="43"/>
        <v>0.5</v>
      </c>
      <c r="AZ46" s="4">
        <f t="shared" si="45"/>
        <v>1</v>
      </c>
      <c r="BA46" s="29">
        <v>50</v>
      </c>
      <c r="BB46" s="29">
        <v>0</v>
      </c>
      <c r="BC46" s="29">
        <v>0</v>
      </c>
      <c r="BD46" s="29">
        <v>50</v>
      </c>
      <c r="BE46" s="4">
        <f t="shared" si="44"/>
        <v>0.5</v>
      </c>
      <c r="BF46" s="46">
        <v>50</v>
      </c>
      <c r="BK46" s="4">
        <f t="shared" si="46"/>
        <v>0</v>
      </c>
      <c r="BL46" s="4">
        <f t="shared" si="47"/>
        <v>0</v>
      </c>
      <c r="BM46" s="4">
        <f t="shared" si="48"/>
        <v>0.5</v>
      </c>
      <c r="BN46" s="4">
        <f t="shared" si="49"/>
        <v>0</v>
      </c>
      <c r="BO46" s="4">
        <f t="shared" si="50"/>
        <v>0</v>
      </c>
      <c r="BP46" s="4">
        <f t="shared" si="51"/>
        <v>0</v>
      </c>
      <c r="BQ46" s="4">
        <f t="shared" si="52"/>
        <v>0</v>
      </c>
      <c r="BR46" s="4">
        <f t="shared" si="53"/>
        <v>0</v>
      </c>
      <c r="BS46" s="4">
        <f t="shared" si="54"/>
        <v>0</v>
      </c>
      <c r="BT46" s="4">
        <f t="shared" si="55"/>
        <v>0</v>
      </c>
      <c r="BU46" s="4">
        <f t="shared" si="56"/>
        <v>0.5</v>
      </c>
      <c r="BV46" s="4">
        <f t="shared" si="57"/>
        <v>0</v>
      </c>
      <c r="BW46" s="4">
        <f t="shared" si="58"/>
        <v>0</v>
      </c>
      <c r="BX46" s="4">
        <f t="shared" si="59"/>
        <v>0</v>
      </c>
      <c r="BY46" s="4">
        <f t="shared" si="60"/>
        <v>0</v>
      </c>
    </row>
    <row r="47" spans="1:77" x14ac:dyDescent="0.25">
      <c r="A47" s="3">
        <v>5</v>
      </c>
      <c r="B47" s="4" t="s">
        <v>4</v>
      </c>
      <c r="C47" s="4" t="s">
        <v>5</v>
      </c>
      <c r="D47" s="4" t="s">
        <v>7</v>
      </c>
      <c r="E47" s="5" t="s">
        <v>65</v>
      </c>
      <c r="F47" s="4">
        <f t="shared" si="1"/>
        <v>0.20338983050847459</v>
      </c>
      <c r="G47" s="4">
        <f t="shared" si="2"/>
        <v>0</v>
      </c>
      <c r="H47" s="4">
        <f t="shared" si="3"/>
        <v>1.6949152542372881E-2</v>
      </c>
      <c r="I47" s="4">
        <f t="shared" si="4"/>
        <v>8.4745762711864406E-3</v>
      </c>
      <c r="J47" s="4">
        <f t="shared" si="5"/>
        <v>0</v>
      </c>
      <c r="K47" s="4">
        <f t="shared" si="6"/>
        <v>0</v>
      </c>
      <c r="L47" s="4">
        <f t="shared" si="7"/>
        <v>0.53389830508474578</v>
      </c>
      <c r="M47" s="4">
        <f t="shared" si="8"/>
        <v>0</v>
      </c>
      <c r="N47" s="4">
        <f t="shared" si="9"/>
        <v>0</v>
      </c>
      <c r="O47" s="4">
        <f t="shared" si="10"/>
        <v>0</v>
      </c>
      <c r="P47" s="4">
        <f t="shared" si="11"/>
        <v>0</v>
      </c>
      <c r="Q47" s="4">
        <f t="shared" si="12"/>
        <v>0</v>
      </c>
      <c r="R47" s="4">
        <f t="shared" si="13"/>
        <v>0</v>
      </c>
      <c r="S47" s="4">
        <f t="shared" si="14"/>
        <v>0</v>
      </c>
      <c r="T47" s="4">
        <f t="shared" si="15"/>
        <v>0</v>
      </c>
      <c r="U47" s="4">
        <f t="shared" si="16"/>
        <v>0</v>
      </c>
      <c r="V47" s="4">
        <f t="shared" si="17"/>
        <v>0</v>
      </c>
      <c r="W47" s="4">
        <f t="shared" si="18"/>
        <v>0</v>
      </c>
      <c r="X47" s="4">
        <f t="shared" si="19"/>
        <v>0</v>
      </c>
      <c r="Y47" s="4">
        <f t="shared" si="20"/>
        <v>0</v>
      </c>
      <c r="Z47" s="4">
        <f t="shared" si="21"/>
        <v>0</v>
      </c>
      <c r="AA47" s="4">
        <f t="shared" si="22"/>
        <v>0</v>
      </c>
      <c r="AB47" s="4">
        <f t="shared" si="23"/>
        <v>0</v>
      </c>
      <c r="AC47" s="4">
        <f t="shared" si="24"/>
        <v>0.19491525423728814</v>
      </c>
      <c r="AD47" s="4">
        <f t="shared" si="25"/>
        <v>2.5423728813559324E-2</v>
      </c>
      <c r="AE47" s="4">
        <f t="shared" si="26"/>
        <v>1.6949152542372881E-2</v>
      </c>
      <c r="AF47" s="4">
        <f t="shared" si="27"/>
        <v>0</v>
      </c>
      <c r="AG47" s="4">
        <f t="shared" si="28"/>
        <v>0</v>
      </c>
      <c r="AH47" s="4">
        <f t="shared" si="29"/>
        <v>0</v>
      </c>
      <c r="AI47" s="4">
        <f t="shared" si="30"/>
        <v>0</v>
      </c>
      <c r="AJ47" s="4">
        <f t="shared" si="31"/>
        <v>0</v>
      </c>
      <c r="AK47" s="4">
        <f t="shared" si="32"/>
        <v>0</v>
      </c>
      <c r="AL47" s="4">
        <f t="shared" si="33"/>
        <v>0</v>
      </c>
      <c r="AM47" s="4">
        <f t="shared" si="34"/>
        <v>0</v>
      </c>
      <c r="AN47" s="4">
        <f t="shared" si="35"/>
        <v>0</v>
      </c>
      <c r="AO47" s="4">
        <f t="shared" si="36"/>
        <v>0</v>
      </c>
      <c r="AP47" s="4">
        <f t="shared" si="37"/>
        <v>0</v>
      </c>
      <c r="AQ47" s="4">
        <f t="shared" si="38"/>
        <v>0</v>
      </c>
      <c r="AR47" s="12">
        <f t="shared" si="39"/>
        <v>1.0000000000000002</v>
      </c>
      <c r="AS47" s="44">
        <v>13</v>
      </c>
      <c r="AT47" s="46">
        <v>3.9689999999999999</v>
      </c>
      <c r="AU47" s="70">
        <v>7</v>
      </c>
      <c r="AV47" s="20">
        <f t="shared" si="40"/>
        <v>0.76271186440677974</v>
      </c>
      <c r="AW47" s="20">
        <f t="shared" si="41"/>
        <v>0</v>
      </c>
      <c r="AX47" s="20">
        <f t="shared" si="42"/>
        <v>0</v>
      </c>
      <c r="AY47" s="20">
        <f t="shared" si="43"/>
        <v>0.23728813559322037</v>
      </c>
      <c r="AZ47" s="4">
        <f t="shared" si="45"/>
        <v>1</v>
      </c>
      <c r="BA47" s="29">
        <v>76.3</v>
      </c>
      <c r="BB47" s="29">
        <v>0</v>
      </c>
      <c r="BC47" s="29">
        <v>0</v>
      </c>
      <c r="BD47" s="29">
        <v>23.7</v>
      </c>
      <c r="BE47" s="4">
        <f t="shared" si="44"/>
        <v>0.22033898305084748</v>
      </c>
      <c r="BF47" s="46">
        <v>22</v>
      </c>
      <c r="BK47" s="4">
        <f t="shared" si="46"/>
        <v>0</v>
      </c>
      <c r="BL47" s="4">
        <f t="shared" si="47"/>
        <v>0.20338983050847459</v>
      </c>
      <c r="BM47" s="4">
        <f t="shared" si="48"/>
        <v>2.5423728813559324E-2</v>
      </c>
      <c r="BN47" s="4">
        <f t="shared" si="49"/>
        <v>0</v>
      </c>
      <c r="BO47" s="4">
        <f t="shared" si="50"/>
        <v>0</v>
      </c>
      <c r="BP47" s="4">
        <f t="shared" si="51"/>
        <v>0.53389830508474578</v>
      </c>
      <c r="BQ47" s="4">
        <f t="shared" si="52"/>
        <v>0</v>
      </c>
      <c r="BR47" s="4">
        <f t="shared" si="53"/>
        <v>0</v>
      </c>
      <c r="BS47" s="4">
        <f t="shared" si="54"/>
        <v>0</v>
      </c>
      <c r="BT47" s="4">
        <f t="shared" si="55"/>
        <v>0</v>
      </c>
      <c r="BU47" s="4">
        <f t="shared" si="56"/>
        <v>0.23728813559322037</v>
      </c>
      <c r="BV47" s="4">
        <f t="shared" si="57"/>
        <v>0</v>
      </c>
      <c r="BW47" s="4">
        <f t="shared" si="58"/>
        <v>0</v>
      </c>
      <c r="BX47" s="4">
        <f t="shared" si="59"/>
        <v>0</v>
      </c>
      <c r="BY47" s="4">
        <f t="shared" si="60"/>
        <v>0</v>
      </c>
    </row>
    <row r="48" spans="1:77" x14ac:dyDescent="0.25">
      <c r="A48" s="3">
        <v>6</v>
      </c>
      <c r="B48" s="4" t="s">
        <v>4</v>
      </c>
      <c r="C48" s="4" t="s">
        <v>5</v>
      </c>
      <c r="D48" s="4" t="s">
        <v>13</v>
      </c>
      <c r="E48" s="5" t="s">
        <v>11</v>
      </c>
      <c r="F48" s="4">
        <f t="shared" si="1"/>
        <v>0</v>
      </c>
      <c r="G48" s="4">
        <f t="shared" si="2"/>
        <v>4.9019607843137254E-3</v>
      </c>
      <c r="H48" s="4">
        <f t="shared" si="3"/>
        <v>4.4117647058823532E-2</v>
      </c>
      <c r="I48" s="4">
        <f t="shared" si="4"/>
        <v>0.15196078431372548</v>
      </c>
      <c r="J48" s="4">
        <f t="shared" si="5"/>
        <v>4.9019607843137254E-3</v>
      </c>
      <c r="K48" s="4">
        <f t="shared" si="6"/>
        <v>0</v>
      </c>
      <c r="L48" s="4">
        <f t="shared" si="7"/>
        <v>0</v>
      </c>
      <c r="M48" s="4">
        <f t="shared" si="8"/>
        <v>0</v>
      </c>
      <c r="N48" s="4">
        <f t="shared" si="9"/>
        <v>0</v>
      </c>
      <c r="O48" s="4">
        <f t="shared" si="10"/>
        <v>1.4705882352941176E-2</v>
      </c>
      <c r="P48" s="4">
        <f t="shared" si="11"/>
        <v>0</v>
      </c>
      <c r="Q48" s="4">
        <f t="shared" si="12"/>
        <v>0</v>
      </c>
      <c r="R48" s="4">
        <f t="shared" si="13"/>
        <v>0</v>
      </c>
      <c r="S48" s="4">
        <f t="shared" si="14"/>
        <v>4.9019607843137254E-3</v>
      </c>
      <c r="T48" s="4">
        <f t="shared" si="15"/>
        <v>0</v>
      </c>
      <c r="U48" s="4">
        <f t="shared" si="16"/>
        <v>0</v>
      </c>
      <c r="V48" s="4">
        <f t="shared" si="17"/>
        <v>0</v>
      </c>
      <c r="W48" s="4">
        <f t="shared" si="18"/>
        <v>0</v>
      </c>
      <c r="X48" s="4">
        <f t="shared" si="19"/>
        <v>0</v>
      </c>
      <c r="Y48" s="4">
        <f t="shared" si="20"/>
        <v>0</v>
      </c>
      <c r="Z48" s="4">
        <f t="shared" si="21"/>
        <v>0</v>
      </c>
      <c r="AA48" s="4">
        <f t="shared" si="22"/>
        <v>4.9019607843137254E-3</v>
      </c>
      <c r="AB48" s="4">
        <f t="shared" si="23"/>
        <v>0</v>
      </c>
      <c r="AC48" s="4">
        <f t="shared" si="24"/>
        <v>0.30392156862745096</v>
      </c>
      <c r="AD48" s="4">
        <f t="shared" si="25"/>
        <v>8.8235294117647065E-2</v>
      </c>
      <c r="AE48" s="4">
        <f t="shared" si="26"/>
        <v>7.8431372549019607E-2</v>
      </c>
      <c r="AF48" s="4">
        <f t="shared" si="27"/>
        <v>0</v>
      </c>
      <c r="AG48" s="4">
        <f t="shared" si="28"/>
        <v>4.9019607843137254E-3</v>
      </c>
      <c r="AH48" s="4">
        <f t="shared" si="29"/>
        <v>4.9019607843137254E-3</v>
      </c>
      <c r="AI48" s="4">
        <f t="shared" si="30"/>
        <v>5.3921568627450983E-2</v>
      </c>
      <c r="AJ48" s="4">
        <f t="shared" si="31"/>
        <v>4.9019607843137254E-3</v>
      </c>
      <c r="AK48" s="4">
        <f t="shared" si="32"/>
        <v>6.8627450980392163E-2</v>
      </c>
      <c r="AL48" s="4">
        <f t="shared" si="33"/>
        <v>0.13725490196078433</v>
      </c>
      <c r="AM48" s="4">
        <f t="shared" si="34"/>
        <v>0</v>
      </c>
      <c r="AN48" s="4">
        <f t="shared" si="35"/>
        <v>1.9607843137254902E-2</v>
      </c>
      <c r="AO48" s="4">
        <f t="shared" si="36"/>
        <v>4.9019607843137254E-3</v>
      </c>
      <c r="AP48" s="4">
        <f t="shared" si="37"/>
        <v>0</v>
      </c>
      <c r="AQ48" s="4">
        <f t="shared" si="38"/>
        <v>0</v>
      </c>
      <c r="AR48" s="12">
        <f t="shared" si="39"/>
        <v>0.99999999999999989</v>
      </c>
      <c r="AS48" s="44">
        <v>39</v>
      </c>
      <c r="AT48" s="46">
        <v>14.35</v>
      </c>
      <c r="AU48" s="70">
        <v>18</v>
      </c>
      <c r="AV48" s="20">
        <f t="shared" si="40"/>
        <v>0.23039215686274514</v>
      </c>
      <c r="AW48" s="20">
        <f t="shared" si="41"/>
        <v>0</v>
      </c>
      <c r="AX48" s="20">
        <f t="shared" si="42"/>
        <v>4.9019607843137254E-3</v>
      </c>
      <c r="AY48" s="20">
        <f t="shared" si="43"/>
        <v>0.76470588235294124</v>
      </c>
      <c r="AZ48" s="4">
        <f t="shared" si="45"/>
        <v>1</v>
      </c>
      <c r="BA48" s="29">
        <v>23</v>
      </c>
      <c r="BB48" s="29">
        <v>0</v>
      </c>
      <c r="BC48" s="29">
        <v>0.5</v>
      </c>
      <c r="BD48" s="29">
        <v>76.5</v>
      </c>
      <c r="BE48" s="4">
        <f t="shared" si="44"/>
        <v>0.39215686274509803</v>
      </c>
      <c r="BF48" s="46">
        <v>39.200000000000003</v>
      </c>
      <c r="BK48" s="4">
        <f t="shared" si="46"/>
        <v>4.9019607843137254E-3</v>
      </c>
      <c r="BL48" s="4">
        <f t="shared" si="47"/>
        <v>0</v>
      </c>
      <c r="BM48" s="4">
        <f t="shared" si="48"/>
        <v>0.20098039215686275</v>
      </c>
      <c r="BN48" s="4">
        <f t="shared" si="49"/>
        <v>4.9019607843137254E-3</v>
      </c>
      <c r="BO48" s="4">
        <f t="shared" si="50"/>
        <v>4.9019607843137254E-3</v>
      </c>
      <c r="BP48" s="4">
        <f t="shared" si="51"/>
        <v>1.4705882352941176E-2</v>
      </c>
      <c r="BQ48" s="4">
        <f t="shared" si="52"/>
        <v>0</v>
      </c>
      <c r="BR48" s="4">
        <f t="shared" si="53"/>
        <v>0</v>
      </c>
      <c r="BS48" s="4">
        <f t="shared" si="54"/>
        <v>4.9019607843137254E-3</v>
      </c>
      <c r="BT48" s="4">
        <f t="shared" si="55"/>
        <v>0</v>
      </c>
      <c r="BU48" s="4">
        <f t="shared" si="56"/>
        <v>0.51960784313725483</v>
      </c>
      <c r="BV48" s="4">
        <f t="shared" si="57"/>
        <v>0.19607843137254904</v>
      </c>
      <c r="BW48" s="4">
        <f t="shared" si="58"/>
        <v>0</v>
      </c>
      <c r="BX48" s="4">
        <f t="shared" si="59"/>
        <v>6.8627450980392163E-2</v>
      </c>
      <c r="BY48" s="4">
        <f t="shared" si="60"/>
        <v>0</v>
      </c>
    </row>
    <row r="49" spans="1:77" x14ac:dyDescent="0.25">
      <c r="A49" s="3">
        <v>7</v>
      </c>
      <c r="B49" s="4" t="s">
        <v>4</v>
      </c>
      <c r="C49" s="4" t="s">
        <v>5</v>
      </c>
      <c r="D49" s="4" t="s">
        <v>13</v>
      </c>
      <c r="E49" s="5" t="s">
        <v>12</v>
      </c>
      <c r="F49" s="4">
        <f t="shared" si="1"/>
        <v>0.532258064516129</v>
      </c>
      <c r="G49" s="4">
        <f t="shared" si="2"/>
        <v>0</v>
      </c>
      <c r="H49" s="4">
        <f t="shared" si="3"/>
        <v>1.6129032258064516E-2</v>
      </c>
      <c r="I49" s="4">
        <f t="shared" si="4"/>
        <v>8.0645161290322578E-2</v>
      </c>
      <c r="J49" s="4">
        <f t="shared" si="5"/>
        <v>0.12903225806451613</v>
      </c>
      <c r="K49" s="4">
        <f t="shared" si="6"/>
        <v>0</v>
      </c>
      <c r="L49" s="4">
        <f t="shared" si="7"/>
        <v>0.11290322580645161</v>
      </c>
      <c r="M49" s="4">
        <f t="shared" si="8"/>
        <v>0</v>
      </c>
      <c r="N49" s="4">
        <f t="shared" si="9"/>
        <v>0</v>
      </c>
      <c r="O49" s="4">
        <f t="shared" si="10"/>
        <v>0</v>
      </c>
      <c r="P49" s="4">
        <f t="shared" si="11"/>
        <v>0</v>
      </c>
      <c r="Q49" s="4">
        <f t="shared" si="12"/>
        <v>0</v>
      </c>
      <c r="R49" s="4">
        <f t="shared" si="13"/>
        <v>0</v>
      </c>
      <c r="S49" s="4">
        <f t="shared" si="14"/>
        <v>1.6129032258064516E-2</v>
      </c>
      <c r="T49" s="4">
        <f t="shared" si="15"/>
        <v>0</v>
      </c>
      <c r="U49" s="4">
        <f t="shared" si="16"/>
        <v>0</v>
      </c>
      <c r="V49" s="4">
        <f t="shared" si="17"/>
        <v>0</v>
      </c>
      <c r="W49" s="4">
        <f t="shared" si="18"/>
        <v>0</v>
      </c>
      <c r="X49" s="4">
        <f t="shared" si="19"/>
        <v>0</v>
      </c>
      <c r="Y49" s="4">
        <f t="shared" si="20"/>
        <v>0</v>
      </c>
      <c r="Z49" s="4">
        <f t="shared" si="21"/>
        <v>0</v>
      </c>
      <c r="AA49" s="4">
        <f t="shared" si="22"/>
        <v>0</v>
      </c>
      <c r="AB49" s="4">
        <f t="shared" si="23"/>
        <v>0</v>
      </c>
      <c r="AC49" s="4">
        <f t="shared" si="24"/>
        <v>6.4516129032258063E-2</v>
      </c>
      <c r="AD49" s="4">
        <f t="shared" si="25"/>
        <v>0</v>
      </c>
      <c r="AE49" s="4">
        <f t="shared" si="26"/>
        <v>0</v>
      </c>
      <c r="AF49" s="4">
        <f t="shared" si="27"/>
        <v>0</v>
      </c>
      <c r="AG49" s="4">
        <f t="shared" si="28"/>
        <v>0</v>
      </c>
      <c r="AH49" s="4">
        <f t="shared" si="29"/>
        <v>0</v>
      </c>
      <c r="AI49" s="4">
        <f t="shared" si="30"/>
        <v>1.6129032258064516E-2</v>
      </c>
      <c r="AJ49" s="4">
        <f t="shared" si="31"/>
        <v>0</v>
      </c>
      <c r="AK49" s="4">
        <f t="shared" si="32"/>
        <v>1.6129032258064516E-2</v>
      </c>
      <c r="AL49" s="4">
        <f t="shared" si="33"/>
        <v>0</v>
      </c>
      <c r="AM49" s="4">
        <f t="shared" si="34"/>
        <v>0</v>
      </c>
      <c r="AN49" s="4">
        <f t="shared" si="35"/>
        <v>0</v>
      </c>
      <c r="AO49" s="4">
        <f t="shared" si="36"/>
        <v>0</v>
      </c>
      <c r="AP49" s="4">
        <f t="shared" si="37"/>
        <v>1.6129032258064516E-2</v>
      </c>
      <c r="AQ49" s="4">
        <f t="shared" si="38"/>
        <v>0</v>
      </c>
      <c r="AR49" s="12">
        <f t="shared" si="39"/>
        <v>1</v>
      </c>
      <c r="AS49" s="44">
        <v>11</v>
      </c>
      <c r="AT49" s="46">
        <v>6.46</v>
      </c>
      <c r="AU49" s="70">
        <v>10</v>
      </c>
      <c r="AV49" s="20">
        <f t="shared" si="40"/>
        <v>0.88709677419354838</v>
      </c>
      <c r="AW49" s="20">
        <f t="shared" si="41"/>
        <v>1.6129032258064516E-2</v>
      </c>
      <c r="AX49" s="20">
        <f t="shared" si="42"/>
        <v>0</v>
      </c>
      <c r="AY49" s="20">
        <f t="shared" si="43"/>
        <v>9.6774193548387094E-2</v>
      </c>
      <c r="AZ49" s="4">
        <f t="shared" si="45"/>
        <v>1</v>
      </c>
      <c r="BA49" s="29">
        <v>88.7</v>
      </c>
      <c r="BB49" s="29">
        <v>1.6</v>
      </c>
      <c r="BC49" s="29">
        <v>0</v>
      </c>
      <c r="BD49" s="29">
        <v>9.6999999999999993</v>
      </c>
      <c r="BE49" s="4">
        <f t="shared" si="44"/>
        <v>6.4516129032258063E-2</v>
      </c>
      <c r="BF49" s="46">
        <v>6.5</v>
      </c>
      <c r="BK49" s="4">
        <f t="shared" si="46"/>
        <v>0</v>
      </c>
      <c r="BL49" s="4">
        <f t="shared" si="47"/>
        <v>0.532258064516129</v>
      </c>
      <c r="BM49" s="4">
        <f t="shared" si="48"/>
        <v>0.22580645161290322</v>
      </c>
      <c r="BN49" s="4">
        <f t="shared" si="49"/>
        <v>1.6129032258064516E-2</v>
      </c>
      <c r="BO49" s="4">
        <f t="shared" si="50"/>
        <v>0</v>
      </c>
      <c r="BP49" s="4">
        <f t="shared" si="51"/>
        <v>0.11290322580645161</v>
      </c>
      <c r="BQ49" s="4">
        <f t="shared" si="52"/>
        <v>0</v>
      </c>
      <c r="BR49" s="4">
        <f t="shared" si="53"/>
        <v>0</v>
      </c>
      <c r="BS49" s="4">
        <f t="shared" si="54"/>
        <v>0</v>
      </c>
      <c r="BT49" s="4">
        <f t="shared" si="55"/>
        <v>0</v>
      </c>
      <c r="BU49" s="4">
        <f t="shared" si="56"/>
        <v>8.0645161290322578E-2</v>
      </c>
      <c r="BV49" s="4">
        <f t="shared" si="57"/>
        <v>1.6129032258064516E-2</v>
      </c>
      <c r="BW49" s="4">
        <f t="shared" si="58"/>
        <v>0</v>
      </c>
      <c r="BX49" s="4">
        <f t="shared" si="59"/>
        <v>1.6129032258064516E-2</v>
      </c>
      <c r="BY49" s="4">
        <f t="shared" si="60"/>
        <v>0</v>
      </c>
    </row>
    <row r="50" spans="1:77" x14ac:dyDescent="0.25">
      <c r="A50" s="3">
        <v>8</v>
      </c>
      <c r="B50" s="4" t="s">
        <v>4</v>
      </c>
      <c r="C50" s="4" t="s">
        <v>5</v>
      </c>
      <c r="D50" s="4" t="s">
        <v>13</v>
      </c>
      <c r="E50" s="5" t="s">
        <v>67</v>
      </c>
      <c r="F50" s="4">
        <f t="shared" si="1"/>
        <v>0</v>
      </c>
      <c r="G50" s="4">
        <f t="shared" si="2"/>
        <v>0</v>
      </c>
      <c r="H50" s="4">
        <f t="shared" si="3"/>
        <v>0</v>
      </c>
      <c r="I50" s="4">
        <f t="shared" si="4"/>
        <v>0</v>
      </c>
      <c r="J50" s="4">
        <f t="shared" si="5"/>
        <v>0</v>
      </c>
      <c r="K50" s="4">
        <f t="shared" si="6"/>
        <v>0</v>
      </c>
      <c r="L50" s="4">
        <f t="shared" si="7"/>
        <v>0.4</v>
      </c>
      <c r="M50" s="4">
        <f t="shared" si="8"/>
        <v>0</v>
      </c>
      <c r="N50" s="4">
        <f t="shared" si="9"/>
        <v>0</v>
      </c>
      <c r="O50" s="4">
        <f t="shared" si="10"/>
        <v>0</v>
      </c>
      <c r="P50" s="4">
        <f t="shared" si="11"/>
        <v>0</v>
      </c>
      <c r="Q50" s="4">
        <f t="shared" si="12"/>
        <v>0</v>
      </c>
      <c r="R50" s="4">
        <f t="shared" si="13"/>
        <v>0</v>
      </c>
      <c r="S50" s="4">
        <f t="shared" si="14"/>
        <v>0</v>
      </c>
      <c r="T50" s="4">
        <f t="shared" si="15"/>
        <v>0</v>
      </c>
      <c r="U50" s="4">
        <f t="shared" si="16"/>
        <v>0</v>
      </c>
      <c r="V50" s="4">
        <f t="shared" si="17"/>
        <v>0</v>
      </c>
      <c r="W50" s="4">
        <f t="shared" si="18"/>
        <v>0</v>
      </c>
      <c r="X50" s="4">
        <f t="shared" si="19"/>
        <v>0</v>
      </c>
      <c r="Y50" s="4">
        <f t="shared" si="20"/>
        <v>0</v>
      </c>
      <c r="Z50" s="4">
        <f t="shared" si="21"/>
        <v>0</v>
      </c>
      <c r="AA50" s="4">
        <f t="shared" si="22"/>
        <v>0</v>
      </c>
      <c r="AB50" s="4">
        <f t="shared" si="23"/>
        <v>0</v>
      </c>
      <c r="AC50" s="4">
        <f t="shared" si="24"/>
        <v>0.6</v>
      </c>
      <c r="AD50" s="4">
        <f t="shared" si="25"/>
        <v>0</v>
      </c>
      <c r="AE50" s="4">
        <f t="shared" si="26"/>
        <v>0</v>
      </c>
      <c r="AF50" s="4">
        <f t="shared" si="27"/>
        <v>0</v>
      </c>
      <c r="AG50" s="4">
        <f t="shared" si="28"/>
        <v>0</v>
      </c>
      <c r="AH50" s="4">
        <f t="shared" si="29"/>
        <v>0</v>
      </c>
      <c r="AI50" s="4">
        <f t="shared" si="30"/>
        <v>0</v>
      </c>
      <c r="AJ50" s="4">
        <f t="shared" si="31"/>
        <v>0</v>
      </c>
      <c r="AK50" s="4">
        <f t="shared" si="32"/>
        <v>0</v>
      </c>
      <c r="AL50" s="4">
        <f t="shared" si="33"/>
        <v>0</v>
      </c>
      <c r="AM50" s="4">
        <f t="shared" si="34"/>
        <v>0</v>
      </c>
      <c r="AN50" s="4">
        <f t="shared" si="35"/>
        <v>0</v>
      </c>
      <c r="AO50" s="4">
        <f t="shared" si="36"/>
        <v>0</v>
      </c>
      <c r="AP50" s="4">
        <f t="shared" si="37"/>
        <v>0</v>
      </c>
      <c r="AQ50" s="4">
        <f t="shared" si="38"/>
        <v>0</v>
      </c>
      <c r="AR50" s="12">
        <f t="shared" si="39"/>
        <v>1</v>
      </c>
      <c r="AS50" s="44">
        <v>3</v>
      </c>
      <c r="AT50" s="46">
        <v>3.1669999999999998</v>
      </c>
      <c r="AU50" s="70">
        <v>2</v>
      </c>
      <c r="AV50" s="20">
        <f t="shared" si="40"/>
        <v>0.4</v>
      </c>
      <c r="AW50" s="20">
        <f t="shared" si="41"/>
        <v>0</v>
      </c>
      <c r="AX50" s="20">
        <f t="shared" si="42"/>
        <v>0</v>
      </c>
      <c r="AY50" s="20">
        <f t="shared" si="43"/>
        <v>0.6</v>
      </c>
      <c r="AZ50" s="4">
        <f t="shared" si="45"/>
        <v>1</v>
      </c>
      <c r="BA50" s="29">
        <v>40</v>
      </c>
      <c r="BB50" s="29">
        <v>0</v>
      </c>
      <c r="BC50" s="29">
        <v>0</v>
      </c>
      <c r="BD50" s="29">
        <v>60</v>
      </c>
      <c r="BE50" s="4">
        <f t="shared" si="44"/>
        <v>0.6</v>
      </c>
      <c r="BF50" s="46">
        <v>60</v>
      </c>
      <c r="BK50" s="4">
        <f t="shared" si="46"/>
        <v>0</v>
      </c>
      <c r="BL50" s="4">
        <f t="shared" si="47"/>
        <v>0</v>
      </c>
      <c r="BM50" s="4">
        <f t="shared" si="48"/>
        <v>0</v>
      </c>
      <c r="BN50" s="4">
        <f t="shared" si="49"/>
        <v>0</v>
      </c>
      <c r="BO50" s="4">
        <f t="shared" si="50"/>
        <v>0</v>
      </c>
      <c r="BP50" s="4">
        <f t="shared" si="51"/>
        <v>0.4</v>
      </c>
      <c r="BQ50" s="4">
        <f t="shared" si="52"/>
        <v>0</v>
      </c>
      <c r="BR50" s="4">
        <f t="shared" si="53"/>
        <v>0</v>
      </c>
      <c r="BS50" s="4">
        <f t="shared" si="54"/>
        <v>0</v>
      </c>
      <c r="BT50" s="4">
        <f t="shared" si="55"/>
        <v>0</v>
      </c>
      <c r="BU50" s="4">
        <f t="shared" si="56"/>
        <v>0.6</v>
      </c>
      <c r="BV50" s="4">
        <f t="shared" si="57"/>
        <v>0</v>
      </c>
      <c r="BW50" s="4">
        <f t="shared" si="58"/>
        <v>0</v>
      </c>
      <c r="BX50" s="4">
        <f t="shared" si="59"/>
        <v>0</v>
      </c>
      <c r="BY50" s="4">
        <f t="shared" si="60"/>
        <v>0</v>
      </c>
    </row>
    <row r="51" spans="1:77" x14ac:dyDescent="0.25">
      <c r="A51" s="3">
        <v>9</v>
      </c>
      <c r="B51" s="4" t="s">
        <v>4</v>
      </c>
      <c r="C51" s="4" t="s">
        <v>5</v>
      </c>
      <c r="D51" s="4" t="s">
        <v>13</v>
      </c>
      <c r="E51" s="5" t="s">
        <v>14</v>
      </c>
      <c r="F51" s="4">
        <f t="shared" si="1"/>
        <v>5.5555555555555552E-2</v>
      </c>
      <c r="G51" s="4">
        <f t="shared" si="2"/>
        <v>0</v>
      </c>
      <c r="H51" s="4">
        <f t="shared" si="3"/>
        <v>9.2592592592592587E-2</v>
      </c>
      <c r="I51" s="4">
        <f t="shared" si="4"/>
        <v>3.7037037037037035E-2</v>
      </c>
      <c r="J51" s="4">
        <f t="shared" si="5"/>
        <v>0</v>
      </c>
      <c r="K51" s="4">
        <f t="shared" si="6"/>
        <v>0</v>
      </c>
      <c r="L51" s="4">
        <f t="shared" si="7"/>
        <v>0.43518518518518517</v>
      </c>
      <c r="M51" s="4">
        <f t="shared" si="8"/>
        <v>0</v>
      </c>
      <c r="N51" s="4">
        <f t="shared" si="9"/>
        <v>0</v>
      </c>
      <c r="O51" s="4">
        <f t="shared" si="10"/>
        <v>0</v>
      </c>
      <c r="P51" s="4">
        <f t="shared" si="11"/>
        <v>0</v>
      </c>
      <c r="Q51" s="4">
        <f t="shared" si="12"/>
        <v>0</v>
      </c>
      <c r="R51" s="4">
        <f t="shared" si="13"/>
        <v>0</v>
      </c>
      <c r="S51" s="4">
        <f t="shared" si="14"/>
        <v>0</v>
      </c>
      <c r="T51" s="4">
        <f t="shared" si="15"/>
        <v>0</v>
      </c>
      <c r="U51" s="4">
        <f t="shared" si="16"/>
        <v>0</v>
      </c>
      <c r="V51" s="4">
        <f t="shared" si="17"/>
        <v>0</v>
      </c>
      <c r="W51" s="4">
        <f t="shared" si="18"/>
        <v>0</v>
      </c>
      <c r="X51" s="4">
        <f t="shared" si="19"/>
        <v>0</v>
      </c>
      <c r="Y51" s="4">
        <f t="shared" si="20"/>
        <v>0</v>
      </c>
      <c r="Z51" s="4">
        <f t="shared" si="21"/>
        <v>0</v>
      </c>
      <c r="AA51" s="4">
        <f t="shared" si="22"/>
        <v>0</v>
      </c>
      <c r="AB51" s="4">
        <f t="shared" si="23"/>
        <v>0</v>
      </c>
      <c r="AC51" s="4">
        <f t="shared" si="24"/>
        <v>0.15740740740740741</v>
      </c>
      <c r="AD51" s="4">
        <f t="shared" si="25"/>
        <v>4.6296296296296294E-2</v>
      </c>
      <c r="AE51" s="4">
        <f t="shared" si="26"/>
        <v>1.8518518518518517E-2</v>
      </c>
      <c r="AF51" s="4">
        <f t="shared" si="27"/>
        <v>0</v>
      </c>
      <c r="AG51" s="4">
        <f t="shared" si="28"/>
        <v>0</v>
      </c>
      <c r="AH51" s="4">
        <f t="shared" si="29"/>
        <v>0</v>
      </c>
      <c r="AI51" s="4">
        <f t="shared" si="30"/>
        <v>0</v>
      </c>
      <c r="AJ51" s="4">
        <f t="shared" si="31"/>
        <v>0</v>
      </c>
      <c r="AK51" s="4">
        <f t="shared" si="32"/>
        <v>7.407407407407407E-2</v>
      </c>
      <c r="AL51" s="4">
        <f t="shared" si="33"/>
        <v>8.3333333333333329E-2</v>
      </c>
      <c r="AM51" s="4">
        <f t="shared" si="34"/>
        <v>0</v>
      </c>
      <c r="AN51" s="4">
        <f t="shared" si="35"/>
        <v>0</v>
      </c>
      <c r="AO51" s="4">
        <f t="shared" si="36"/>
        <v>0</v>
      </c>
      <c r="AP51" s="4">
        <f t="shared" si="37"/>
        <v>0</v>
      </c>
      <c r="AQ51" s="4">
        <f t="shared" si="38"/>
        <v>0</v>
      </c>
      <c r="AR51" s="12">
        <f t="shared" si="39"/>
        <v>1</v>
      </c>
      <c r="AS51" s="44">
        <v>17</v>
      </c>
      <c r="AT51" s="46">
        <v>5.798</v>
      </c>
      <c r="AU51" s="70">
        <v>9</v>
      </c>
      <c r="AV51" s="20">
        <f t="shared" si="40"/>
        <v>0.62037037037037035</v>
      </c>
      <c r="AW51" s="20">
        <f t="shared" si="41"/>
        <v>0</v>
      </c>
      <c r="AX51" s="20">
        <f t="shared" si="42"/>
        <v>0</v>
      </c>
      <c r="AY51" s="20">
        <f t="shared" si="43"/>
        <v>0.37962962962962959</v>
      </c>
      <c r="AZ51" s="4">
        <f t="shared" si="45"/>
        <v>1</v>
      </c>
      <c r="BA51" s="29">
        <v>62</v>
      </c>
      <c r="BB51" s="29">
        <v>0</v>
      </c>
      <c r="BC51" s="29">
        <v>0</v>
      </c>
      <c r="BD51" s="29">
        <v>38</v>
      </c>
      <c r="BE51" s="4">
        <f t="shared" si="44"/>
        <v>0.20370370370370372</v>
      </c>
      <c r="BF51" s="46">
        <v>20.399999999999999</v>
      </c>
      <c r="BK51" s="4">
        <f t="shared" si="46"/>
        <v>0</v>
      </c>
      <c r="BL51" s="4">
        <f t="shared" si="47"/>
        <v>5.5555555555555552E-2</v>
      </c>
      <c r="BM51" s="4">
        <f t="shared" si="48"/>
        <v>0.12962962962962962</v>
      </c>
      <c r="BN51" s="4">
        <f t="shared" si="49"/>
        <v>0</v>
      </c>
      <c r="BO51" s="4">
        <f t="shared" si="50"/>
        <v>0</v>
      </c>
      <c r="BP51" s="4">
        <f t="shared" si="51"/>
        <v>0.43518518518518517</v>
      </c>
      <c r="BQ51" s="4">
        <f t="shared" si="52"/>
        <v>0</v>
      </c>
      <c r="BR51" s="4">
        <f t="shared" si="53"/>
        <v>0</v>
      </c>
      <c r="BS51" s="4">
        <f t="shared" si="54"/>
        <v>0</v>
      </c>
      <c r="BT51" s="4">
        <f t="shared" si="55"/>
        <v>0</v>
      </c>
      <c r="BU51" s="4">
        <f t="shared" si="56"/>
        <v>0.22222222222222224</v>
      </c>
      <c r="BV51" s="4">
        <f t="shared" si="57"/>
        <v>8.3333333333333329E-2</v>
      </c>
      <c r="BW51" s="4">
        <f t="shared" si="58"/>
        <v>0</v>
      </c>
      <c r="BX51" s="4">
        <f t="shared" si="59"/>
        <v>7.407407407407407E-2</v>
      </c>
      <c r="BY51" s="4">
        <f t="shared" si="60"/>
        <v>0</v>
      </c>
    </row>
    <row r="52" spans="1:77" x14ac:dyDescent="0.25">
      <c r="A52" s="3">
        <v>10</v>
      </c>
      <c r="B52" s="4" t="s">
        <v>4</v>
      </c>
      <c r="C52" s="4" t="s">
        <v>5</v>
      </c>
      <c r="D52" s="4" t="s">
        <v>13</v>
      </c>
      <c r="E52" s="5" t="s">
        <v>69</v>
      </c>
      <c r="F52" s="4">
        <f t="shared" si="1"/>
        <v>0.12345679012345678</v>
      </c>
      <c r="G52" s="4">
        <f t="shared" si="2"/>
        <v>0</v>
      </c>
      <c r="H52" s="4">
        <f t="shared" si="3"/>
        <v>6.1728395061728392E-2</v>
      </c>
      <c r="I52" s="4">
        <f t="shared" si="4"/>
        <v>2.4691358024691357E-2</v>
      </c>
      <c r="J52" s="4">
        <f t="shared" si="5"/>
        <v>1.2345679012345678E-2</v>
      </c>
      <c r="K52" s="4">
        <f t="shared" si="6"/>
        <v>0</v>
      </c>
      <c r="L52" s="4">
        <f t="shared" si="7"/>
        <v>0.41975308641975306</v>
      </c>
      <c r="M52" s="4">
        <f t="shared" si="8"/>
        <v>0</v>
      </c>
      <c r="N52" s="4">
        <f t="shared" si="9"/>
        <v>0</v>
      </c>
      <c r="O52" s="4">
        <f t="shared" si="10"/>
        <v>0</v>
      </c>
      <c r="P52" s="4">
        <f t="shared" si="11"/>
        <v>0</v>
      </c>
      <c r="Q52" s="4">
        <f t="shared" si="12"/>
        <v>0</v>
      </c>
      <c r="R52" s="4">
        <f t="shared" si="13"/>
        <v>1.2345679012345678E-2</v>
      </c>
      <c r="S52" s="4">
        <f t="shared" si="14"/>
        <v>0</v>
      </c>
      <c r="T52" s="4">
        <f t="shared" si="15"/>
        <v>0</v>
      </c>
      <c r="U52" s="4">
        <f t="shared" si="16"/>
        <v>0</v>
      </c>
      <c r="V52" s="4">
        <f t="shared" si="17"/>
        <v>0</v>
      </c>
      <c r="W52" s="4">
        <f t="shared" si="18"/>
        <v>0</v>
      </c>
      <c r="X52" s="4">
        <f t="shared" si="19"/>
        <v>0</v>
      </c>
      <c r="Y52" s="4">
        <f t="shared" si="20"/>
        <v>0</v>
      </c>
      <c r="Z52" s="4">
        <f t="shared" si="21"/>
        <v>0</v>
      </c>
      <c r="AA52" s="4">
        <f t="shared" si="22"/>
        <v>0</v>
      </c>
      <c r="AB52" s="4">
        <f t="shared" si="23"/>
        <v>0</v>
      </c>
      <c r="AC52" s="4">
        <f t="shared" si="24"/>
        <v>8.6419753086419748E-2</v>
      </c>
      <c r="AD52" s="4">
        <f t="shared" si="25"/>
        <v>0</v>
      </c>
      <c r="AE52" s="4">
        <f t="shared" si="26"/>
        <v>7.407407407407407E-2</v>
      </c>
      <c r="AF52" s="4">
        <f t="shared" si="27"/>
        <v>0</v>
      </c>
      <c r="AG52" s="4">
        <f t="shared" si="28"/>
        <v>0</v>
      </c>
      <c r="AH52" s="4">
        <f t="shared" si="29"/>
        <v>0</v>
      </c>
      <c r="AI52" s="4">
        <f t="shared" si="30"/>
        <v>0</v>
      </c>
      <c r="AJ52" s="4">
        <f t="shared" si="31"/>
        <v>0</v>
      </c>
      <c r="AK52" s="4">
        <f t="shared" si="32"/>
        <v>0.12345679012345678</v>
      </c>
      <c r="AL52" s="4">
        <f t="shared" si="33"/>
        <v>3.7037037037037035E-2</v>
      </c>
      <c r="AM52" s="4">
        <f t="shared" si="34"/>
        <v>0</v>
      </c>
      <c r="AN52" s="4">
        <f t="shared" si="35"/>
        <v>2.4691358024691357E-2</v>
      </c>
      <c r="AO52" s="4">
        <f t="shared" si="36"/>
        <v>0</v>
      </c>
      <c r="AP52" s="4">
        <f t="shared" si="37"/>
        <v>0</v>
      </c>
      <c r="AQ52" s="4">
        <f t="shared" si="38"/>
        <v>0</v>
      </c>
      <c r="AR52" s="12">
        <f t="shared" si="39"/>
        <v>0.99999999999999989</v>
      </c>
      <c r="AS52" s="44">
        <v>15</v>
      </c>
      <c r="AT52" s="46">
        <v>5.81</v>
      </c>
      <c r="AU52" s="70">
        <v>11</v>
      </c>
      <c r="AV52" s="20">
        <f t="shared" si="40"/>
        <v>0.65432098765432101</v>
      </c>
      <c r="AW52" s="20">
        <f t="shared" si="41"/>
        <v>0</v>
      </c>
      <c r="AX52" s="20">
        <f t="shared" si="42"/>
        <v>0</v>
      </c>
      <c r="AY52" s="20">
        <f t="shared" si="43"/>
        <v>0.34567901234567899</v>
      </c>
      <c r="AZ52" s="4">
        <f t="shared" si="45"/>
        <v>1</v>
      </c>
      <c r="BA52" s="29">
        <v>65.400000000000006</v>
      </c>
      <c r="BB52" s="29">
        <v>0</v>
      </c>
      <c r="BC52" s="29">
        <v>0</v>
      </c>
      <c r="BD52" s="29">
        <v>34.6</v>
      </c>
      <c r="BE52" s="4">
        <f t="shared" si="44"/>
        <v>8.6419753086419748E-2</v>
      </c>
      <c r="BF52" s="46">
        <v>8.6</v>
      </c>
      <c r="BK52" s="4">
        <f t="shared" si="46"/>
        <v>0</v>
      </c>
      <c r="BL52" s="4">
        <f t="shared" si="47"/>
        <v>0.12345679012345678</v>
      </c>
      <c r="BM52" s="4">
        <f t="shared" si="48"/>
        <v>9.8765432098765427E-2</v>
      </c>
      <c r="BN52" s="4">
        <f t="shared" si="49"/>
        <v>0</v>
      </c>
      <c r="BO52" s="4">
        <f t="shared" si="50"/>
        <v>0</v>
      </c>
      <c r="BP52" s="4">
        <f t="shared" si="51"/>
        <v>0.41975308641975306</v>
      </c>
      <c r="BQ52" s="4">
        <f t="shared" si="52"/>
        <v>1.2345679012345678E-2</v>
      </c>
      <c r="BR52" s="4">
        <f t="shared" si="53"/>
        <v>0</v>
      </c>
      <c r="BS52" s="4">
        <f t="shared" si="54"/>
        <v>0</v>
      </c>
      <c r="BT52" s="4">
        <f t="shared" si="55"/>
        <v>0</v>
      </c>
      <c r="BU52" s="4">
        <f t="shared" si="56"/>
        <v>0.20987654320987653</v>
      </c>
      <c r="BV52" s="4">
        <f t="shared" si="57"/>
        <v>3.7037037037037035E-2</v>
      </c>
      <c r="BW52" s="4">
        <f t="shared" si="58"/>
        <v>0</v>
      </c>
      <c r="BX52" s="4">
        <f t="shared" si="59"/>
        <v>0.12345679012345678</v>
      </c>
      <c r="BY52" s="4">
        <f t="shared" si="60"/>
        <v>0</v>
      </c>
    </row>
    <row r="53" spans="1:77" x14ac:dyDescent="0.25">
      <c r="A53" s="3">
        <v>11</v>
      </c>
      <c r="B53" s="4" t="s">
        <v>4</v>
      </c>
      <c r="C53" s="4" t="s">
        <v>5</v>
      </c>
      <c r="D53" s="4" t="s">
        <v>13</v>
      </c>
      <c r="E53" s="5" t="s">
        <v>68</v>
      </c>
      <c r="F53" s="4">
        <f t="shared" si="1"/>
        <v>5.0847457627118647E-2</v>
      </c>
      <c r="G53" s="4">
        <f t="shared" si="2"/>
        <v>0</v>
      </c>
      <c r="H53" s="4">
        <f t="shared" si="3"/>
        <v>1.6949152542372881E-2</v>
      </c>
      <c r="I53" s="4">
        <f t="shared" si="4"/>
        <v>0.11864406779661017</v>
      </c>
      <c r="J53" s="4">
        <f t="shared" si="5"/>
        <v>0</v>
      </c>
      <c r="K53" s="4">
        <f t="shared" si="6"/>
        <v>0</v>
      </c>
      <c r="L53" s="4">
        <f t="shared" si="7"/>
        <v>0</v>
      </c>
      <c r="M53" s="4">
        <f t="shared" si="8"/>
        <v>0</v>
      </c>
      <c r="N53" s="4">
        <f t="shared" si="9"/>
        <v>0</v>
      </c>
      <c r="O53" s="4">
        <f t="shared" si="10"/>
        <v>0</v>
      </c>
      <c r="P53" s="4">
        <f t="shared" si="11"/>
        <v>0</v>
      </c>
      <c r="Q53" s="4">
        <f t="shared" si="12"/>
        <v>0</v>
      </c>
      <c r="R53" s="4">
        <f t="shared" si="13"/>
        <v>0</v>
      </c>
      <c r="S53" s="4">
        <f t="shared" si="14"/>
        <v>0</v>
      </c>
      <c r="T53" s="4">
        <f t="shared" si="15"/>
        <v>0</v>
      </c>
      <c r="U53" s="4">
        <f t="shared" si="16"/>
        <v>0</v>
      </c>
      <c r="V53" s="4">
        <f t="shared" si="17"/>
        <v>0</v>
      </c>
      <c r="W53" s="4">
        <f t="shared" si="18"/>
        <v>0</v>
      </c>
      <c r="X53" s="4">
        <f t="shared" si="19"/>
        <v>0</v>
      </c>
      <c r="Y53" s="4">
        <f t="shared" si="20"/>
        <v>0.72881355932203384</v>
      </c>
      <c r="Z53" s="4">
        <f t="shared" si="21"/>
        <v>0</v>
      </c>
      <c r="AA53" s="4">
        <f t="shared" si="22"/>
        <v>0</v>
      </c>
      <c r="AB53" s="4">
        <f t="shared" si="23"/>
        <v>0</v>
      </c>
      <c r="AC53" s="4">
        <f t="shared" si="24"/>
        <v>3.3898305084745763E-2</v>
      </c>
      <c r="AD53" s="4">
        <f t="shared" si="25"/>
        <v>1.6949152542372881E-2</v>
      </c>
      <c r="AE53" s="4">
        <f t="shared" si="26"/>
        <v>0</v>
      </c>
      <c r="AF53" s="4">
        <f t="shared" si="27"/>
        <v>0</v>
      </c>
      <c r="AG53" s="4">
        <f t="shared" si="28"/>
        <v>0</v>
      </c>
      <c r="AH53" s="4">
        <f t="shared" si="29"/>
        <v>0</v>
      </c>
      <c r="AI53" s="4">
        <f t="shared" si="30"/>
        <v>0</v>
      </c>
      <c r="AJ53" s="4">
        <f t="shared" si="31"/>
        <v>0</v>
      </c>
      <c r="AK53" s="4">
        <f t="shared" si="32"/>
        <v>1.6949152542372881E-2</v>
      </c>
      <c r="AL53" s="4">
        <f t="shared" si="33"/>
        <v>1.6949152542372881E-2</v>
      </c>
      <c r="AM53" s="4">
        <f t="shared" si="34"/>
        <v>0</v>
      </c>
      <c r="AN53" s="4">
        <f t="shared" si="35"/>
        <v>0</v>
      </c>
      <c r="AO53" s="4">
        <f t="shared" si="36"/>
        <v>0</v>
      </c>
      <c r="AP53" s="4">
        <f t="shared" si="37"/>
        <v>0</v>
      </c>
      <c r="AQ53" s="4">
        <f t="shared" si="38"/>
        <v>0</v>
      </c>
      <c r="AR53" s="12">
        <f t="shared" si="39"/>
        <v>0.99999999999999989</v>
      </c>
      <c r="AS53" s="44">
        <v>8</v>
      </c>
      <c r="AT53" s="46">
        <v>2.5339999999999998</v>
      </c>
      <c r="AU53" s="70">
        <v>8</v>
      </c>
      <c r="AV53" s="20">
        <f t="shared" si="40"/>
        <v>0.1864406779661017</v>
      </c>
      <c r="AW53" s="20">
        <f t="shared" si="41"/>
        <v>0</v>
      </c>
      <c r="AX53" s="20">
        <f t="shared" si="42"/>
        <v>0.72881355932203384</v>
      </c>
      <c r="AY53" s="20">
        <f t="shared" si="43"/>
        <v>8.4745762711864403E-2</v>
      </c>
      <c r="AZ53" s="4">
        <f t="shared" si="45"/>
        <v>1</v>
      </c>
      <c r="BA53" s="29">
        <v>18.600000000000001</v>
      </c>
      <c r="BB53" s="29">
        <v>0</v>
      </c>
      <c r="BC53" s="29">
        <v>72.900000000000006</v>
      </c>
      <c r="BD53" s="29">
        <v>8.5</v>
      </c>
      <c r="BE53" s="4">
        <f t="shared" si="44"/>
        <v>5.0847457627118647E-2</v>
      </c>
      <c r="BF53" s="46">
        <v>5.0999999999999996</v>
      </c>
      <c r="BK53" s="4">
        <f t="shared" si="46"/>
        <v>0</v>
      </c>
      <c r="BL53" s="4">
        <f t="shared" si="47"/>
        <v>5.0847457627118647E-2</v>
      </c>
      <c r="BM53" s="4">
        <f t="shared" si="48"/>
        <v>0.13559322033898305</v>
      </c>
      <c r="BN53" s="4">
        <f t="shared" si="49"/>
        <v>0</v>
      </c>
      <c r="BO53" s="4">
        <f t="shared" si="50"/>
        <v>0</v>
      </c>
      <c r="BP53" s="4">
        <f t="shared" si="51"/>
        <v>0</v>
      </c>
      <c r="BQ53" s="4">
        <f t="shared" si="52"/>
        <v>0</v>
      </c>
      <c r="BR53" s="4">
        <f t="shared" si="53"/>
        <v>0</v>
      </c>
      <c r="BS53" s="4">
        <f t="shared" si="54"/>
        <v>0.72881355932203384</v>
      </c>
      <c r="BT53" s="4">
        <f t="shared" si="55"/>
        <v>0</v>
      </c>
      <c r="BU53" s="4">
        <f t="shared" si="56"/>
        <v>5.0847457627118647E-2</v>
      </c>
      <c r="BV53" s="4">
        <f t="shared" si="57"/>
        <v>1.6949152542372881E-2</v>
      </c>
      <c r="BW53" s="4">
        <f t="shared" si="58"/>
        <v>0</v>
      </c>
      <c r="BX53" s="4">
        <f t="shared" si="59"/>
        <v>1.6949152542372881E-2</v>
      </c>
      <c r="BY53" s="4">
        <f t="shared" si="60"/>
        <v>0</v>
      </c>
    </row>
    <row r="54" spans="1:77" x14ac:dyDescent="0.25">
      <c r="A54" s="3">
        <v>12</v>
      </c>
      <c r="B54" s="4" t="s">
        <v>4</v>
      </c>
      <c r="C54" s="4" t="s">
        <v>5</v>
      </c>
      <c r="D54" s="4" t="s">
        <v>13</v>
      </c>
      <c r="E54" s="5" t="s">
        <v>15</v>
      </c>
      <c r="F54" s="4">
        <f t="shared" si="1"/>
        <v>0</v>
      </c>
      <c r="G54" s="4">
        <f t="shared" si="2"/>
        <v>0</v>
      </c>
      <c r="H54" s="4">
        <f t="shared" si="3"/>
        <v>1.4084507042253521E-2</v>
      </c>
      <c r="I54" s="4">
        <f t="shared" si="4"/>
        <v>1.4084507042253521E-2</v>
      </c>
      <c r="J54" s="4">
        <f t="shared" si="5"/>
        <v>0</v>
      </c>
      <c r="K54" s="4">
        <f t="shared" si="6"/>
        <v>0</v>
      </c>
      <c r="L54" s="4">
        <f t="shared" si="7"/>
        <v>4.2253521126760563E-2</v>
      </c>
      <c r="M54" s="4">
        <f t="shared" si="8"/>
        <v>0</v>
      </c>
      <c r="N54" s="4">
        <f t="shared" si="9"/>
        <v>0</v>
      </c>
      <c r="O54" s="4">
        <f t="shared" si="10"/>
        <v>0</v>
      </c>
      <c r="P54" s="4">
        <f t="shared" si="11"/>
        <v>0</v>
      </c>
      <c r="Q54" s="4">
        <f t="shared" si="12"/>
        <v>0</v>
      </c>
      <c r="R54" s="4">
        <f t="shared" si="13"/>
        <v>0</v>
      </c>
      <c r="S54" s="4">
        <f t="shared" si="14"/>
        <v>0</v>
      </c>
      <c r="T54" s="4">
        <f t="shared" si="15"/>
        <v>0</v>
      </c>
      <c r="U54" s="4">
        <f t="shared" si="16"/>
        <v>0</v>
      </c>
      <c r="V54" s="4">
        <f t="shared" si="17"/>
        <v>0</v>
      </c>
      <c r="W54" s="4">
        <f t="shared" si="18"/>
        <v>0</v>
      </c>
      <c r="X54" s="4">
        <f t="shared" si="19"/>
        <v>0</v>
      </c>
      <c r="Y54" s="4">
        <f t="shared" si="20"/>
        <v>7.0422535211267609E-2</v>
      </c>
      <c r="Z54" s="4">
        <f t="shared" si="21"/>
        <v>0</v>
      </c>
      <c r="AA54" s="4">
        <f t="shared" si="22"/>
        <v>0</v>
      </c>
      <c r="AB54" s="4">
        <f t="shared" si="23"/>
        <v>0</v>
      </c>
      <c r="AC54" s="4">
        <f t="shared" si="24"/>
        <v>0.28169014084507044</v>
      </c>
      <c r="AD54" s="4">
        <f t="shared" si="25"/>
        <v>5.6338028169014086E-2</v>
      </c>
      <c r="AE54" s="4">
        <f t="shared" si="26"/>
        <v>7.0422535211267609E-2</v>
      </c>
      <c r="AF54" s="4">
        <f t="shared" si="27"/>
        <v>0</v>
      </c>
      <c r="AG54" s="4">
        <f t="shared" si="28"/>
        <v>0</v>
      </c>
      <c r="AH54" s="4">
        <f t="shared" si="29"/>
        <v>1.4084507042253521E-2</v>
      </c>
      <c r="AI54" s="4">
        <f t="shared" si="30"/>
        <v>5.6338028169014086E-2</v>
      </c>
      <c r="AJ54" s="4">
        <f t="shared" si="31"/>
        <v>0</v>
      </c>
      <c r="AK54" s="4">
        <f t="shared" si="32"/>
        <v>0.26760563380281688</v>
      </c>
      <c r="AL54" s="4">
        <f t="shared" si="33"/>
        <v>1.4084507042253521E-2</v>
      </c>
      <c r="AM54" s="4">
        <f t="shared" si="34"/>
        <v>1.4084507042253521E-2</v>
      </c>
      <c r="AN54" s="4">
        <f t="shared" si="35"/>
        <v>7.0422535211267609E-2</v>
      </c>
      <c r="AO54" s="4">
        <f t="shared" si="36"/>
        <v>1.4084507042253521E-2</v>
      </c>
      <c r="AP54" s="4">
        <f t="shared" si="37"/>
        <v>0</v>
      </c>
      <c r="AQ54" s="4">
        <f t="shared" si="38"/>
        <v>0</v>
      </c>
      <c r="AR54" s="12">
        <f t="shared" si="39"/>
        <v>0.99999999999999989</v>
      </c>
      <c r="AS54" s="44">
        <v>21</v>
      </c>
      <c r="AT54" s="46">
        <v>10.17</v>
      </c>
      <c r="AU54" s="70">
        <v>14</v>
      </c>
      <c r="AV54" s="20">
        <f t="shared" si="40"/>
        <v>8.4507042253521125E-2</v>
      </c>
      <c r="AW54" s="20">
        <f t="shared" si="41"/>
        <v>0</v>
      </c>
      <c r="AX54" s="20">
        <f t="shared" si="42"/>
        <v>7.0422535211267609E-2</v>
      </c>
      <c r="AY54" s="20">
        <f t="shared" si="43"/>
        <v>0.84507042253521114</v>
      </c>
      <c r="AZ54" s="4">
        <f t="shared" si="45"/>
        <v>0.99999999999999989</v>
      </c>
      <c r="BA54" s="29">
        <v>8.5</v>
      </c>
      <c r="BB54" s="29">
        <v>0</v>
      </c>
      <c r="BC54" s="29">
        <v>7</v>
      </c>
      <c r="BD54" s="29">
        <v>84.5</v>
      </c>
      <c r="BE54" s="4">
        <f t="shared" si="44"/>
        <v>0.3380281690140845</v>
      </c>
      <c r="BF54" s="46">
        <v>33.799999999999997</v>
      </c>
      <c r="BK54" s="4">
        <f t="shared" si="46"/>
        <v>0</v>
      </c>
      <c r="BL54" s="4">
        <f t="shared" si="47"/>
        <v>0</v>
      </c>
      <c r="BM54" s="4">
        <f t="shared" si="48"/>
        <v>2.8169014084507043E-2</v>
      </c>
      <c r="BN54" s="4">
        <f t="shared" si="49"/>
        <v>0</v>
      </c>
      <c r="BO54" s="4">
        <f t="shared" si="50"/>
        <v>1.4084507042253521E-2</v>
      </c>
      <c r="BP54" s="4">
        <f t="shared" si="51"/>
        <v>4.2253521126760563E-2</v>
      </c>
      <c r="BQ54" s="4">
        <f t="shared" si="52"/>
        <v>0</v>
      </c>
      <c r="BR54" s="4">
        <f t="shared" si="53"/>
        <v>0</v>
      </c>
      <c r="BS54" s="4">
        <f t="shared" si="54"/>
        <v>7.0422535211267609E-2</v>
      </c>
      <c r="BT54" s="4">
        <f t="shared" si="55"/>
        <v>0</v>
      </c>
      <c r="BU54" s="4">
        <f t="shared" si="56"/>
        <v>0.56338028169014087</v>
      </c>
      <c r="BV54" s="4">
        <f t="shared" si="57"/>
        <v>7.0422535211267609E-2</v>
      </c>
      <c r="BW54" s="4">
        <f t="shared" si="58"/>
        <v>1.4084507042253521E-2</v>
      </c>
      <c r="BX54" s="4">
        <f t="shared" si="59"/>
        <v>0.26760563380281688</v>
      </c>
      <c r="BY54" s="4">
        <f t="shared" si="60"/>
        <v>0</v>
      </c>
    </row>
    <row r="55" spans="1:77" x14ac:dyDescent="0.25">
      <c r="A55" s="3">
        <v>13</v>
      </c>
      <c r="B55" s="4" t="s">
        <v>4</v>
      </c>
      <c r="C55" s="4" t="s">
        <v>5</v>
      </c>
      <c r="D55" s="4" t="s">
        <v>13</v>
      </c>
      <c r="E55" s="5" t="s">
        <v>16</v>
      </c>
      <c r="F55" s="4">
        <f t="shared" si="1"/>
        <v>6.9767441860465115E-2</v>
      </c>
      <c r="G55" s="4">
        <f t="shared" si="2"/>
        <v>0</v>
      </c>
      <c r="H55" s="4">
        <f t="shared" si="3"/>
        <v>2.3255813953488372E-2</v>
      </c>
      <c r="I55" s="4">
        <f t="shared" si="4"/>
        <v>0.16279069767441862</v>
      </c>
      <c r="J55" s="4">
        <f t="shared" si="5"/>
        <v>0</v>
      </c>
      <c r="K55" s="4">
        <f t="shared" si="6"/>
        <v>0</v>
      </c>
      <c r="L55" s="4">
        <f t="shared" si="7"/>
        <v>0.34883720930232559</v>
      </c>
      <c r="M55" s="4">
        <f t="shared" si="8"/>
        <v>0</v>
      </c>
      <c r="N55" s="4">
        <f t="shared" si="9"/>
        <v>0</v>
      </c>
      <c r="O55" s="4">
        <f t="shared" si="10"/>
        <v>0</v>
      </c>
      <c r="P55" s="4">
        <f t="shared" si="11"/>
        <v>0</v>
      </c>
      <c r="Q55" s="4">
        <f t="shared" si="12"/>
        <v>0</v>
      </c>
      <c r="R55" s="4">
        <f t="shared" si="13"/>
        <v>0</v>
      </c>
      <c r="S55" s="4">
        <f t="shared" si="14"/>
        <v>2.3255813953488372E-2</v>
      </c>
      <c r="T55" s="4">
        <f t="shared" si="15"/>
        <v>0</v>
      </c>
      <c r="U55" s="4">
        <f t="shared" si="16"/>
        <v>0</v>
      </c>
      <c r="V55" s="4">
        <f t="shared" si="17"/>
        <v>0</v>
      </c>
      <c r="W55" s="4">
        <f t="shared" si="18"/>
        <v>0</v>
      </c>
      <c r="X55" s="4">
        <f t="shared" si="19"/>
        <v>0</v>
      </c>
      <c r="Y55" s="4">
        <f t="shared" si="20"/>
        <v>6.9767441860465115E-2</v>
      </c>
      <c r="Z55" s="4">
        <f t="shared" si="21"/>
        <v>0</v>
      </c>
      <c r="AA55" s="4">
        <f t="shared" si="22"/>
        <v>0</v>
      </c>
      <c r="AB55" s="4">
        <f t="shared" si="23"/>
        <v>0</v>
      </c>
      <c r="AC55" s="4">
        <f t="shared" si="24"/>
        <v>4.6511627906976744E-2</v>
      </c>
      <c r="AD55" s="4">
        <f t="shared" si="25"/>
        <v>0</v>
      </c>
      <c r="AE55" s="4">
        <f t="shared" si="26"/>
        <v>0.11627906976744186</v>
      </c>
      <c r="AF55" s="4">
        <f t="shared" si="27"/>
        <v>2.3255813953488372E-2</v>
      </c>
      <c r="AG55" s="4">
        <f t="shared" si="28"/>
        <v>0</v>
      </c>
      <c r="AH55" s="4">
        <f t="shared" si="29"/>
        <v>0</v>
      </c>
      <c r="AI55" s="4">
        <f t="shared" si="30"/>
        <v>0</v>
      </c>
      <c r="AJ55" s="4">
        <f t="shared" si="31"/>
        <v>0</v>
      </c>
      <c r="AK55" s="4">
        <f t="shared" si="32"/>
        <v>2.3255813953488372E-2</v>
      </c>
      <c r="AL55" s="4">
        <f t="shared" si="33"/>
        <v>0</v>
      </c>
      <c r="AM55" s="4">
        <f t="shared" si="34"/>
        <v>0</v>
      </c>
      <c r="AN55" s="4">
        <f t="shared" si="35"/>
        <v>9.3023255813953487E-2</v>
      </c>
      <c r="AO55" s="4">
        <f t="shared" si="36"/>
        <v>0</v>
      </c>
      <c r="AP55" s="4">
        <f t="shared" si="37"/>
        <v>0</v>
      </c>
      <c r="AQ55" s="4">
        <f t="shared" si="38"/>
        <v>0</v>
      </c>
      <c r="AR55" s="12">
        <f t="shared" si="39"/>
        <v>1</v>
      </c>
      <c r="AS55" s="44">
        <v>13</v>
      </c>
      <c r="AT55" s="46">
        <v>6.6920000000000002</v>
      </c>
      <c r="AU55" s="70">
        <v>11</v>
      </c>
      <c r="AV55" s="20">
        <f t="shared" si="40"/>
        <v>0.62790697674418605</v>
      </c>
      <c r="AW55" s="20">
        <f t="shared" si="41"/>
        <v>0</v>
      </c>
      <c r="AX55" s="20">
        <f t="shared" si="42"/>
        <v>6.9767441860465115E-2</v>
      </c>
      <c r="AY55" s="20">
        <f t="shared" si="43"/>
        <v>0.30232558139534882</v>
      </c>
      <c r="AZ55" s="4">
        <f t="shared" si="45"/>
        <v>1</v>
      </c>
      <c r="BA55" s="29">
        <v>62.8</v>
      </c>
      <c r="BB55" s="29">
        <v>0</v>
      </c>
      <c r="BC55" s="29">
        <v>7</v>
      </c>
      <c r="BD55" s="29">
        <v>30.2</v>
      </c>
      <c r="BE55" s="4">
        <f t="shared" si="44"/>
        <v>4.6511627906976744E-2</v>
      </c>
      <c r="BF55" s="46">
        <v>4.7</v>
      </c>
      <c r="BK55" s="4">
        <f t="shared" si="46"/>
        <v>0</v>
      </c>
      <c r="BL55" s="4">
        <f t="shared" si="47"/>
        <v>6.9767441860465115E-2</v>
      </c>
      <c r="BM55" s="4">
        <f t="shared" si="48"/>
        <v>0.18604651162790697</v>
      </c>
      <c r="BN55" s="4">
        <f t="shared" si="49"/>
        <v>2.3255813953488372E-2</v>
      </c>
      <c r="BO55" s="4">
        <f t="shared" si="50"/>
        <v>0</v>
      </c>
      <c r="BP55" s="4">
        <f t="shared" si="51"/>
        <v>0.34883720930232559</v>
      </c>
      <c r="BQ55" s="4">
        <f t="shared" si="52"/>
        <v>0</v>
      </c>
      <c r="BR55" s="4">
        <f t="shared" si="53"/>
        <v>0</v>
      </c>
      <c r="BS55" s="4">
        <f t="shared" si="54"/>
        <v>6.9767441860465115E-2</v>
      </c>
      <c r="BT55" s="4">
        <f t="shared" si="55"/>
        <v>0</v>
      </c>
      <c r="BU55" s="4">
        <f t="shared" si="56"/>
        <v>0.37209302325581395</v>
      </c>
      <c r="BV55" s="4">
        <f t="shared" si="57"/>
        <v>0</v>
      </c>
      <c r="BW55" s="4">
        <f t="shared" si="58"/>
        <v>0</v>
      </c>
      <c r="BX55" s="4">
        <f t="shared" si="59"/>
        <v>2.3255813953488372E-2</v>
      </c>
      <c r="BY55" s="4">
        <f t="shared" si="60"/>
        <v>0</v>
      </c>
    </row>
    <row r="56" spans="1:77" x14ac:dyDescent="0.25">
      <c r="A56" s="3">
        <v>14</v>
      </c>
      <c r="B56" s="4" t="s">
        <v>4</v>
      </c>
      <c r="C56" s="4" t="s">
        <v>5</v>
      </c>
      <c r="D56" s="4" t="s">
        <v>13</v>
      </c>
      <c r="E56" s="5" t="s">
        <v>17</v>
      </c>
      <c r="F56" s="4">
        <f t="shared" si="1"/>
        <v>0.2</v>
      </c>
      <c r="G56" s="4">
        <f t="shared" si="2"/>
        <v>0</v>
      </c>
      <c r="H56" s="4">
        <f t="shared" si="3"/>
        <v>0</v>
      </c>
      <c r="I56" s="4">
        <f t="shared" si="4"/>
        <v>0</v>
      </c>
      <c r="J56" s="4">
        <f t="shared" si="5"/>
        <v>0.3</v>
      </c>
      <c r="K56" s="4">
        <f t="shared" si="6"/>
        <v>0</v>
      </c>
      <c r="L56" s="4">
        <f t="shared" si="7"/>
        <v>0</v>
      </c>
      <c r="M56" s="4">
        <f t="shared" si="8"/>
        <v>0</v>
      </c>
      <c r="N56" s="4">
        <f t="shared" si="9"/>
        <v>0</v>
      </c>
      <c r="O56" s="4">
        <f t="shared" si="10"/>
        <v>0</v>
      </c>
      <c r="P56" s="4">
        <f t="shared" si="11"/>
        <v>0</v>
      </c>
      <c r="Q56" s="4">
        <f t="shared" si="12"/>
        <v>0</v>
      </c>
      <c r="R56" s="4">
        <f t="shared" si="13"/>
        <v>0</v>
      </c>
      <c r="S56" s="4">
        <f t="shared" si="14"/>
        <v>0</v>
      </c>
      <c r="T56" s="4">
        <f t="shared" si="15"/>
        <v>0</v>
      </c>
      <c r="U56" s="4">
        <f t="shared" si="16"/>
        <v>0</v>
      </c>
      <c r="V56" s="4">
        <f t="shared" si="17"/>
        <v>0</v>
      </c>
      <c r="W56" s="4">
        <f t="shared" si="18"/>
        <v>0</v>
      </c>
      <c r="X56" s="4">
        <f t="shared" si="19"/>
        <v>0</v>
      </c>
      <c r="Y56" s="4">
        <f t="shared" si="20"/>
        <v>0</v>
      </c>
      <c r="Z56" s="4">
        <f t="shared" si="21"/>
        <v>0</v>
      </c>
      <c r="AA56" s="4">
        <f t="shared" si="22"/>
        <v>0</v>
      </c>
      <c r="AB56" s="4">
        <f t="shared" si="23"/>
        <v>0</v>
      </c>
      <c r="AC56" s="4">
        <f t="shared" si="24"/>
        <v>0.4</v>
      </c>
      <c r="AD56" s="4">
        <f t="shared" si="25"/>
        <v>0.1</v>
      </c>
      <c r="AE56" s="4">
        <f t="shared" si="26"/>
        <v>0</v>
      </c>
      <c r="AF56" s="4">
        <f t="shared" si="27"/>
        <v>0</v>
      </c>
      <c r="AG56" s="4">
        <f t="shared" si="28"/>
        <v>0</v>
      </c>
      <c r="AH56" s="4">
        <f t="shared" si="29"/>
        <v>0</v>
      </c>
      <c r="AI56" s="4">
        <f t="shared" si="30"/>
        <v>0</v>
      </c>
      <c r="AJ56" s="4">
        <f t="shared" si="31"/>
        <v>0</v>
      </c>
      <c r="AK56" s="4">
        <f t="shared" si="32"/>
        <v>0</v>
      </c>
      <c r="AL56" s="4">
        <f t="shared" si="33"/>
        <v>0</v>
      </c>
      <c r="AM56" s="4">
        <f t="shared" si="34"/>
        <v>0</v>
      </c>
      <c r="AN56" s="4">
        <f t="shared" si="35"/>
        <v>0</v>
      </c>
      <c r="AO56" s="4">
        <f t="shared" si="36"/>
        <v>0</v>
      </c>
      <c r="AP56" s="4">
        <f t="shared" si="37"/>
        <v>0</v>
      </c>
      <c r="AQ56" s="4">
        <f t="shared" si="38"/>
        <v>0</v>
      </c>
      <c r="AR56" s="12">
        <f t="shared" si="39"/>
        <v>1</v>
      </c>
      <c r="AS56" s="44">
        <v>5</v>
      </c>
      <c r="AT56" s="46">
        <v>4.6319999999999997</v>
      </c>
      <c r="AU56" s="70">
        <v>4</v>
      </c>
      <c r="AV56" s="20">
        <f t="shared" si="40"/>
        <v>0.5</v>
      </c>
      <c r="AW56" s="20">
        <f t="shared" si="41"/>
        <v>0</v>
      </c>
      <c r="AX56" s="20">
        <f t="shared" si="42"/>
        <v>0</v>
      </c>
      <c r="AY56" s="20">
        <f t="shared" si="43"/>
        <v>0.5</v>
      </c>
      <c r="AZ56" s="4">
        <f t="shared" si="45"/>
        <v>1</v>
      </c>
      <c r="BA56" s="29">
        <v>50</v>
      </c>
      <c r="BB56" s="29">
        <v>0</v>
      </c>
      <c r="BC56" s="29">
        <v>0</v>
      </c>
      <c r="BD56" s="29">
        <v>50</v>
      </c>
      <c r="BE56" s="4">
        <f t="shared" si="44"/>
        <v>0.5</v>
      </c>
      <c r="BF56" s="46">
        <v>50</v>
      </c>
      <c r="BK56" s="4">
        <f t="shared" si="46"/>
        <v>0</v>
      </c>
      <c r="BL56" s="4">
        <f t="shared" si="47"/>
        <v>0.2</v>
      </c>
      <c r="BM56" s="4">
        <f t="shared" si="48"/>
        <v>0.3</v>
      </c>
      <c r="BN56" s="4">
        <f t="shared" si="49"/>
        <v>0</v>
      </c>
      <c r="BO56" s="4">
        <f t="shared" si="50"/>
        <v>0</v>
      </c>
      <c r="BP56" s="4">
        <f t="shared" si="51"/>
        <v>0</v>
      </c>
      <c r="BQ56" s="4">
        <f t="shared" si="52"/>
        <v>0</v>
      </c>
      <c r="BR56" s="4">
        <f t="shared" si="53"/>
        <v>0</v>
      </c>
      <c r="BS56" s="4">
        <f t="shared" si="54"/>
        <v>0</v>
      </c>
      <c r="BT56" s="4">
        <f t="shared" si="55"/>
        <v>0</v>
      </c>
      <c r="BU56" s="4">
        <f t="shared" si="56"/>
        <v>0.5</v>
      </c>
      <c r="BV56" s="4">
        <f t="shared" si="57"/>
        <v>0</v>
      </c>
      <c r="BW56" s="4">
        <f t="shared" si="58"/>
        <v>0</v>
      </c>
      <c r="BX56" s="4">
        <f t="shared" si="59"/>
        <v>0</v>
      </c>
      <c r="BY56" s="4">
        <f t="shared" si="60"/>
        <v>0</v>
      </c>
    </row>
    <row r="57" spans="1:77" x14ac:dyDescent="0.25">
      <c r="A57" s="3">
        <v>15</v>
      </c>
      <c r="B57" s="4" t="s">
        <v>4</v>
      </c>
      <c r="C57" s="4" t="s">
        <v>5</v>
      </c>
      <c r="D57" s="4" t="s">
        <v>13</v>
      </c>
      <c r="E57" s="5" t="s">
        <v>70</v>
      </c>
      <c r="F57" s="4">
        <f t="shared" si="1"/>
        <v>0</v>
      </c>
      <c r="G57" s="4">
        <f t="shared" si="2"/>
        <v>0</v>
      </c>
      <c r="H57" s="4">
        <f t="shared" si="3"/>
        <v>0.2</v>
      </c>
      <c r="I57" s="4">
        <f t="shared" si="4"/>
        <v>0</v>
      </c>
      <c r="J57" s="4">
        <f t="shared" si="5"/>
        <v>0</v>
      </c>
      <c r="K57" s="4">
        <f t="shared" si="6"/>
        <v>0</v>
      </c>
      <c r="L57" s="4">
        <f t="shared" si="7"/>
        <v>0.4</v>
      </c>
      <c r="M57" s="4">
        <f t="shared" si="8"/>
        <v>0</v>
      </c>
      <c r="N57" s="4">
        <f t="shared" si="9"/>
        <v>0</v>
      </c>
      <c r="O57" s="4">
        <f t="shared" si="10"/>
        <v>0.05</v>
      </c>
      <c r="P57" s="4">
        <f t="shared" si="11"/>
        <v>0</v>
      </c>
      <c r="Q57" s="4">
        <f t="shared" si="12"/>
        <v>0</v>
      </c>
      <c r="R57" s="4">
        <f t="shared" si="13"/>
        <v>0</v>
      </c>
      <c r="S57" s="4">
        <f t="shared" si="14"/>
        <v>0</v>
      </c>
      <c r="T57" s="4">
        <f t="shared" si="15"/>
        <v>0</v>
      </c>
      <c r="U57" s="4">
        <f t="shared" si="16"/>
        <v>0</v>
      </c>
      <c r="V57" s="4">
        <f t="shared" si="17"/>
        <v>0</v>
      </c>
      <c r="W57" s="4">
        <f t="shared" si="18"/>
        <v>0</v>
      </c>
      <c r="X57" s="4">
        <f t="shared" si="19"/>
        <v>0</v>
      </c>
      <c r="Y57" s="4">
        <f t="shared" si="20"/>
        <v>0</v>
      </c>
      <c r="Z57" s="4">
        <f t="shared" si="21"/>
        <v>0</v>
      </c>
      <c r="AA57" s="4">
        <f t="shared" si="22"/>
        <v>0</v>
      </c>
      <c r="AB57" s="4">
        <f t="shared" si="23"/>
        <v>0</v>
      </c>
      <c r="AC57" s="4">
        <f t="shared" si="24"/>
        <v>0.15</v>
      </c>
      <c r="AD57" s="4">
        <f t="shared" si="25"/>
        <v>0.1</v>
      </c>
      <c r="AE57" s="4">
        <f t="shared" si="26"/>
        <v>0.05</v>
      </c>
      <c r="AF57" s="4">
        <f t="shared" si="27"/>
        <v>0</v>
      </c>
      <c r="AG57" s="4">
        <f t="shared" si="28"/>
        <v>0</v>
      </c>
      <c r="AH57" s="4">
        <f t="shared" si="29"/>
        <v>0</v>
      </c>
      <c r="AI57" s="4">
        <f t="shared" si="30"/>
        <v>0</v>
      </c>
      <c r="AJ57" s="4">
        <f t="shared" si="31"/>
        <v>0</v>
      </c>
      <c r="AK57" s="4">
        <f t="shared" si="32"/>
        <v>0</v>
      </c>
      <c r="AL57" s="4">
        <f t="shared" si="33"/>
        <v>0.05</v>
      </c>
      <c r="AM57" s="4">
        <f t="shared" si="34"/>
        <v>0</v>
      </c>
      <c r="AN57" s="4">
        <f t="shared" si="35"/>
        <v>0</v>
      </c>
      <c r="AO57" s="4">
        <f t="shared" si="36"/>
        <v>0</v>
      </c>
      <c r="AP57" s="4">
        <f t="shared" si="37"/>
        <v>0</v>
      </c>
      <c r="AQ57" s="4">
        <f t="shared" si="38"/>
        <v>0</v>
      </c>
      <c r="AR57" s="12">
        <f t="shared" si="39"/>
        <v>1.0000000000000002</v>
      </c>
      <c r="AS57" s="44">
        <v>10</v>
      </c>
      <c r="AT57" s="46">
        <v>7.9589999999999996</v>
      </c>
      <c r="AU57" s="70">
        <v>7</v>
      </c>
      <c r="AV57" s="20">
        <f t="shared" si="40"/>
        <v>0.65000000000000013</v>
      </c>
      <c r="AW57" s="20">
        <f t="shared" si="41"/>
        <v>0</v>
      </c>
      <c r="AX57" s="20">
        <f t="shared" si="42"/>
        <v>0</v>
      </c>
      <c r="AY57" s="20">
        <f t="shared" si="43"/>
        <v>0.35</v>
      </c>
      <c r="AZ57" s="4">
        <f t="shared" si="45"/>
        <v>1</v>
      </c>
      <c r="BA57" s="29">
        <v>65</v>
      </c>
      <c r="BB57" s="29">
        <v>0</v>
      </c>
      <c r="BC57" s="29">
        <v>0</v>
      </c>
      <c r="BD57" s="29">
        <v>35</v>
      </c>
      <c r="BE57" s="4">
        <f t="shared" si="44"/>
        <v>0.25</v>
      </c>
      <c r="BF57" s="46">
        <v>25</v>
      </c>
      <c r="BK57" s="4">
        <f t="shared" si="46"/>
        <v>0</v>
      </c>
      <c r="BL57" s="4">
        <f t="shared" si="47"/>
        <v>0</v>
      </c>
      <c r="BM57" s="4">
        <f t="shared" si="48"/>
        <v>0.2</v>
      </c>
      <c r="BN57" s="4">
        <f t="shared" si="49"/>
        <v>0</v>
      </c>
      <c r="BO57" s="4">
        <f t="shared" si="50"/>
        <v>0</v>
      </c>
      <c r="BP57" s="4">
        <f t="shared" si="51"/>
        <v>0.45</v>
      </c>
      <c r="BQ57" s="4">
        <f t="shared" si="52"/>
        <v>0</v>
      </c>
      <c r="BR57" s="4">
        <f t="shared" si="53"/>
        <v>0</v>
      </c>
      <c r="BS57" s="4">
        <f t="shared" si="54"/>
        <v>0</v>
      </c>
      <c r="BT57" s="4">
        <f t="shared" si="55"/>
        <v>0</v>
      </c>
      <c r="BU57" s="4">
        <f t="shared" si="56"/>
        <v>0.3</v>
      </c>
      <c r="BV57" s="4">
        <f t="shared" si="57"/>
        <v>0.05</v>
      </c>
      <c r="BW57" s="4">
        <f t="shared" si="58"/>
        <v>0</v>
      </c>
      <c r="BX57" s="4">
        <f t="shared" si="59"/>
        <v>0</v>
      </c>
      <c r="BY57" s="4">
        <f t="shared" si="60"/>
        <v>0</v>
      </c>
    </row>
    <row r="58" spans="1:77" x14ac:dyDescent="0.25">
      <c r="A58" s="3">
        <v>16</v>
      </c>
      <c r="B58" s="4" t="s">
        <v>4</v>
      </c>
      <c r="C58" s="4" t="s">
        <v>5</v>
      </c>
      <c r="D58" s="4" t="s">
        <v>13</v>
      </c>
      <c r="E58" s="5" t="s">
        <v>18</v>
      </c>
      <c r="F58" s="4">
        <f t="shared" si="1"/>
        <v>0</v>
      </c>
      <c r="G58" s="4">
        <f t="shared" si="2"/>
        <v>0</v>
      </c>
      <c r="H58" s="4">
        <f t="shared" si="3"/>
        <v>0.29166666666666669</v>
      </c>
      <c r="I58" s="4">
        <f t="shared" si="4"/>
        <v>0</v>
      </c>
      <c r="J58" s="4">
        <f t="shared" si="5"/>
        <v>0</v>
      </c>
      <c r="K58" s="4">
        <f t="shared" si="6"/>
        <v>0</v>
      </c>
      <c r="L58" s="4">
        <f t="shared" si="7"/>
        <v>0</v>
      </c>
      <c r="M58" s="4">
        <f t="shared" si="8"/>
        <v>0</v>
      </c>
      <c r="N58" s="4">
        <f t="shared" si="9"/>
        <v>0</v>
      </c>
      <c r="O58" s="4">
        <f t="shared" si="10"/>
        <v>0</v>
      </c>
      <c r="P58" s="4">
        <f t="shared" si="11"/>
        <v>0</v>
      </c>
      <c r="Q58" s="4">
        <f t="shared" si="12"/>
        <v>0</v>
      </c>
      <c r="R58" s="4">
        <f t="shared" si="13"/>
        <v>0</v>
      </c>
      <c r="S58" s="4">
        <f t="shared" si="14"/>
        <v>0</v>
      </c>
      <c r="T58" s="4">
        <f t="shared" si="15"/>
        <v>0</v>
      </c>
      <c r="U58" s="4">
        <f t="shared" si="16"/>
        <v>0</v>
      </c>
      <c r="V58" s="4">
        <f t="shared" si="17"/>
        <v>0</v>
      </c>
      <c r="W58" s="4">
        <f t="shared" si="18"/>
        <v>0</v>
      </c>
      <c r="X58" s="4">
        <f t="shared" si="19"/>
        <v>0</v>
      </c>
      <c r="Y58" s="4">
        <f t="shared" si="20"/>
        <v>0.16666666666666666</v>
      </c>
      <c r="Z58" s="4">
        <f t="shared" si="21"/>
        <v>0</v>
      </c>
      <c r="AA58" s="4">
        <f t="shared" si="22"/>
        <v>0</v>
      </c>
      <c r="AB58" s="4">
        <f t="shared" si="23"/>
        <v>0</v>
      </c>
      <c r="AC58" s="4">
        <f t="shared" si="24"/>
        <v>0.25</v>
      </c>
      <c r="AD58" s="4">
        <f t="shared" si="25"/>
        <v>0</v>
      </c>
      <c r="AE58" s="4">
        <f t="shared" si="26"/>
        <v>0.1111111111111111</v>
      </c>
      <c r="AF58" s="4">
        <f t="shared" si="27"/>
        <v>0</v>
      </c>
      <c r="AG58" s="4">
        <f t="shared" si="28"/>
        <v>0</v>
      </c>
      <c r="AH58" s="4">
        <f t="shared" si="29"/>
        <v>0</v>
      </c>
      <c r="AI58" s="4">
        <f t="shared" si="30"/>
        <v>0</v>
      </c>
      <c r="AJ58" s="4">
        <f t="shared" si="31"/>
        <v>0</v>
      </c>
      <c r="AK58" s="4">
        <f t="shared" si="32"/>
        <v>9.7222222222222224E-2</v>
      </c>
      <c r="AL58" s="4">
        <f t="shared" si="33"/>
        <v>4.1666666666666664E-2</v>
      </c>
      <c r="AM58" s="4">
        <f t="shared" si="34"/>
        <v>0</v>
      </c>
      <c r="AN58" s="4">
        <f t="shared" si="35"/>
        <v>4.1666666666666664E-2</v>
      </c>
      <c r="AO58" s="4">
        <f t="shared" si="36"/>
        <v>0</v>
      </c>
      <c r="AP58" s="4">
        <f t="shared" si="37"/>
        <v>0</v>
      </c>
      <c r="AQ58" s="4">
        <f t="shared" si="38"/>
        <v>0</v>
      </c>
      <c r="AR58" s="12">
        <f t="shared" si="39"/>
        <v>0.99999999999999989</v>
      </c>
      <c r="AS58" s="44">
        <v>15</v>
      </c>
      <c r="AT58" s="46">
        <v>5.6379999999999999</v>
      </c>
      <c r="AU58" s="70">
        <v>7</v>
      </c>
      <c r="AV58" s="20">
        <f t="shared" si="40"/>
        <v>0.29166666666666669</v>
      </c>
      <c r="AW58" s="20">
        <f t="shared" si="41"/>
        <v>0</v>
      </c>
      <c r="AX58" s="20">
        <f t="shared" si="42"/>
        <v>0.16666666666666666</v>
      </c>
      <c r="AY58" s="20">
        <f t="shared" si="43"/>
        <v>0.54166666666666663</v>
      </c>
      <c r="AZ58" s="4">
        <f t="shared" si="45"/>
        <v>1</v>
      </c>
      <c r="BA58" s="29">
        <v>29.2</v>
      </c>
      <c r="BB58" s="29">
        <v>0</v>
      </c>
      <c r="BC58" s="29">
        <v>16.7</v>
      </c>
      <c r="BD58" s="29">
        <v>54.1</v>
      </c>
      <c r="BE58" s="4">
        <f t="shared" si="44"/>
        <v>0.25</v>
      </c>
      <c r="BF58" s="46">
        <v>25</v>
      </c>
      <c r="BK58" s="4">
        <f t="shared" si="46"/>
        <v>0</v>
      </c>
      <c r="BL58" s="4">
        <f t="shared" si="47"/>
        <v>0</v>
      </c>
      <c r="BM58" s="4">
        <f t="shared" si="48"/>
        <v>0.29166666666666669</v>
      </c>
      <c r="BN58" s="4">
        <f t="shared" si="49"/>
        <v>0</v>
      </c>
      <c r="BO58" s="4">
        <f t="shared" si="50"/>
        <v>0</v>
      </c>
      <c r="BP58" s="4">
        <f t="shared" si="51"/>
        <v>0</v>
      </c>
      <c r="BQ58" s="4">
        <f t="shared" si="52"/>
        <v>0</v>
      </c>
      <c r="BR58" s="4">
        <f t="shared" si="53"/>
        <v>0</v>
      </c>
      <c r="BS58" s="4">
        <f t="shared" si="54"/>
        <v>0.16666666666666666</v>
      </c>
      <c r="BT58" s="4">
        <f t="shared" si="55"/>
        <v>0</v>
      </c>
      <c r="BU58" s="4">
        <f t="shared" si="56"/>
        <v>0.44444444444444448</v>
      </c>
      <c r="BV58" s="4">
        <f t="shared" si="57"/>
        <v>4.1666666666666664E-2</v>
      </c>
      <c r="BW58" s="4">
        <f t="shared" si="58"/>
        <v>0</v>
      </c>
      <c r="BX58" s="4">
        <f t="shared" si="59"/>
        <v>9.7222222222222224E-2</v>
      </c>
      <c r="BY58" s="4">
        <f t="shared" si="60"/>
        <v>0</v>
      </c>
    </row>
    <row r="59" spans="1:77" x14ac:dyDescent="0.25">
      <c r="A59" s="3">
        <v>17</v>
      </c>
      <c r="B59" s="4" t="s">
        <v>4</v>
      </c>
      <c r="C59" s="4" t="s">
        <v>5</v>
      </c>
      <c r="D59" s="4" t="s">
        <v>13</v>
      </c>
      <c r="E59" s="5" t="s">
        <v>19</v>
      </c>
      <c r="F59" s="4">
        <f t="shared" si="1"/>
        <v>0</v>
      </c>
      <c r="G59" s="4">
        <f t="shared" si="2"/>
        <v>0</v>
      </c>
      <c r="H59" s="4">
        <f t="shared" si="3"/>
        <v>0.1</v>
      </c>
      <c r="I59" s="4">
        <f t="shared" si="4"/>
        <v>0</v>
      </c>
      <c r="J59" s="4">
        <f t="shared" si="5"/>
        <v>0.05</v>
      </c>
      <c r="K59" s="4">
        <f t="shared" si="6"/>
        <v>0</v>
      </c>
      <c r="L59" s="4">
        <f t="shared" si="7"/>
        <v>0.05</v>
      </c>
      <c r="M59" s="4">
        <f t="shared" si="8"/>
        <v>0</v>
      </c>
      <c r="N59" s="4">
        <f t="shared" si="9"/>
        <v>0</v>
      </c>
      <c r="O59" s="4">
        <f t="shared" si="10"/>
        <v>0</v>
      </c>
      <c r="P59" s="4">
        <f t="shared" si="11"/>
        <v>0</v>
      </c>
      <c r="Q59" s="4">
        <f t="shared" si="12"/>
        <v>0</v>
      </c>
      <c r="R59" s="4">
        <f t="shared" si="13"/>
        <v>0</v>
      </c>
      <c r="S59" s="4">
        <f t="shared" si="14"/>
        <v>0</v>
      </c>
      <c r="T59" s="4">
        <f t="shared" si="15"/>
        <v>0</v>
      </c>
      <c r="U59" s="4">
        <f t="shared" si="16"/>
        <v>0</v>
      </c>
      <c r="V59" s="4">
        <f t="shared" si="17"/>
        <v>0</v>
      </c>
      <c r="W59" s="4">
        <f t="shared" si="18"/>
        <v>0</v>
      </c>
      <c r="X59" s="4">
        <f t="shared" si="19"/>
        <v>0</v>
      </c>
      <c r="Y59" s="4">
        <f t="shared" si="20"/>
        <v>0.25</v>
      </c>
      <c r="Z59" s="4">
        <f t="shared" si="21"/>
        <v>0</v>
      </c>
      <c r="AA59" s="4">
        <f t="shared" si="22"/>
        <v>0</v>
      </c>
      <c r="AB59" s="4">
        <f t="shared" si="23"/>
        <v>0</v>
      </c>
      <c r="AC59" s="4">
        <f t="shared" si="24"/>
        <v>0.3</v>
      </c>
      <c r="AD59" s="4">
        <f t="shared" si="25"/>
        <v>0</v>
      </c>
      <c r="AE59" s="4">
        <f t="shared" si="26"/>
        <v>0</v>
      </c>
      <c r="AF59" s="4">
        <f t="shared" si="27"/>
        <v>0</v>
      </c>
      <c r="AG59" s="4">
        <f t="shared" si="28"/>
        <v>0</v>
      </c>
      <c r="AH59" s="4">
        <f t="shared" si="29"/>
        <v>0</v>
      </c>
      <c r="AI59" s="4">
        <f t="shared" si="30"/>
        <v>0</v>
      </c>
      <c r="AJ59" s="4">
        <f t="shared" si="31"/>
        <v>0</v>
      </c>
      <c r="AK59" s="4">
        <f t="shared" si="32"/>
        <v>0.05</v>
      </c>
      <c r="AL59" s="4">
        <f t="shared" si="33"/>
        <v>0.15</v>
      </c>
      <c r="AM59" s="4">
        <f t="shared" si="34"/>
        <v>0.05</v>
      </c>
      <c r="AN59" s="4">
        <f t="shared" si="35"/>
        <v>0</v>
      </c>
      <c r="AO59" s="4">
        <f t="shared" si="36"/>
        <v>0</v>
      </c>
      <c r="AP59" s="4">
        <f t="shared" si="37"/>
        <v>0</v>
      </c>
      <c r="AQ59" s="4">
        <f t="shared" si="38"/>
        <v>0</v>
      </c>
      <c r="AR59" s="12">
        <f t="shared" si="39"/>
        <v>1</v>
      </c>
      <c r="AS59" s="44">
        <v>12</v>
      </c>
      <c r="AT59" s="46">
        <v>10.81</v>
      </c>
      <c r="AU59" s="70">
        <v>8</v>
      </c>
      <c r="AV59" s="20">
        <f t="shared" si="40"/>
        <v>0.2</v>
      </c>
      <c r="AW59" s="20">
        <f t="shared" si="41"/>
        <v>0</v>
      </c>
      <c r="AX59" s="20">
        <f t="shared" si="42"/>
        <v>0.25</v>
      </c>
      <c r="AY59" s="20">
        <f t="shared" si="43"/>
        <v>0.55000000000000004</v>
      </c>
      <c r="AZ59" s="4">
        <f t="shared" si="45"/>
        <v>1</v>
      </c>
      <c r="BA59" s="29">
        <v>20</v>
      </c>
      <c r="BB59" s="29">
        <v>0</v>
      </c>
      <c r="BC59" s="29">
        <v>25</v>
      </c>
      <c r="BD59" s="29">
        <v>55</v>
      </c>
      <c r="BE59" s="4">
        <f t="shared" si="44"/>
        <v>0.3</v>
      </c>
      <c r="BF59" s="46">
        <v>30</v>
      </c>
      <c r="BK59" s="4">
        <f t="shared" si="46"/>
        <v>0</v>
      </c>
      <c r="BL59" s="4">
        <f t="shared" si="47"/>
        <v>0</v>
      </c>
      <c r="BM59" s="4">
        <f t="shared" si="48"/>
        <v>0.15000000000000002</v>
      </c>
      <c r="BN59" s="4">
        <f t="shared" si="49"/>
        <v>0</v>
      </c>
      <c r="BO59" s="4">
        <f t="shared" si="50"/>
        <v>0</v>
      </c>
      <c r="BP59" s="4">
        <f t="shared" si="51"/>
        <v>0.05</v>
      </c>
      <c r="BQ59" s="4">
        <f t="shared" si="52"/>
        <v>0</v>
      </c>
      <c r="BR59" s="4">
        <f t="shared" si="53"/>
        <v>0</v>
      </c>
      <c r="BS59" s="4">
        <f t="shared" si="54"/>
        <v>0.25</v>
      </c>
      <c r="BT59" s="4">
        <f t="shared" si="55"/>
        <v>0</v>
      </c>
      <c r="BU59" s="4">
        <f t="shared" si="56"/>
        <v>0.3</v>
      </c>
      <c r="BV59" s="4">
        <f t="shared" si="57"/>
        <v>0.15</v>
      </c>
      <c r="BW59" s="4">
        <f t="shared" si="58"/>
        <v>0.05</v>
      </c>
      <c r="BX59" s="4">
        <f t="shared" si="59"/>
        <v>0.05</v>
      </c>
      <c r="BY59" s="4">
        <f t="shared" si="60"/>
        <v>0</v>
      </c>
    </row>
    <row r="60" spans="1:77" x14ac:dyDescent="0.25">
      <c r="A60" s="3">
        <v>18</v>
      </c>
      <c r="B60" s="4" t="s">
        <v>4</v>
      </c>
      <c r="C60" s="4" t="s">
        <v>5</v>
      </c>
      <c r="D60" s="4" t="s">
        <v>13</v>
      </c>
      <c r="E60" s="5" t="s">
        <v>71</v>
      </c>
      <c r="F60" s="4">
        <f t="shared" si="1"/>
        <v>5.5555555555555552E-2</v>
      </c>
      <c r="G60" s="4">
        <f t="shared" si="2"/>
        <v>0</v>
      </c>
      <c r="H60" s="4">
        <f t="shared" si="3"/>
        <v>0.27777777777777779</v>
      </c>
      <c r="I60" s="4">
        <f t="shared" si="4"/>
        <v>0</v>
      </c>
      <c r="J60" s="4">
        <f t="shared" si="5"/>
        <v>0</v>
      </c>
      <c r="K60" s="4">
        <f t="shared" si="6"/>
        <v>0</v>
      </c>
      <c r="L60" s="4">
        <f t="shared" si="7"/>
        <v>0.27777777777777779</v>
      </c>
      <c r="M60" s="4">
        <f t="shared" si="8"/>
        <v>0</v>
      </c>
      <c r="N60" s="4">
        <f t="shared" si="9"/>
        <v>0</v>
      </c>
      <c r="O60" s="4">
        <f t="shared" si="10"/>
        <v>0</v>
      </c>
      <c r="P60" s="4">
        <f t="shared" si="11"/>
        <v>0</v>
      </c>
      <c r="Q60" s="4">
        <f t="shared" si="12"/>
        <v>0</v>
      </c>
      <c r="R60" s="4">
        <f t="shared" si="13"/>
        <v>0</v>
      </c>
      <c r="S60" s="4">
        <f t="shared" si="14"/>
        <v>0</v>
      </c>
      <c r="T60" s="4">
        <f t="shared" si="15"/>
        <v>0</v>
      </c>
      <c r="U60" s="4">
        <f t="shared" si="16"/>
        <v>0</v>
      </c>
      <c r="V60" s="4">
        <f t="shared" si="17"/>
        <v>0</v>
      </c>
      <c r="W60" s="4">
        <f t="shared" si="18"/>
        <v>0</v>
      </c>
      <c r="X60" s="4">
        <f t="shared" si="19"/>
        <v>0</v>
      </c>
      <c r="Y60" s="4">
        <f t="shared" si="20"/>
        <v>0</v>
      </c>
      <c r="Z60" s="4">
        <f t="shared" si="21"/>
        <v>0</v>
      </c>
      <c r="AA60" s="4">
        <f t="shared" si="22"/>
        <v>0</v>
      </c>
      <c r="AB60" s="4">
        <f t="shared" si="23"/>
        <v>0</v>
      </c>
      <c r="AC60" s="4">
        <f t="shared" si="24"/>
        <v>0.25</v>
      </c>
      <c r="AD60" s="4">
        <f t="shared" si="25"/>
        <v>0</v>
      </c>
      <c r="AE60" s="4">
        <f t="shared" si="26"/>
        <v>2.7777777777777776E-2</v>
      </c>
      <c r="AF60" s="4">
        <f t="shared" si="27"/>
        <v>2.7777777777777776E-2</v>
      </c>
      <c r="AG60" s="4">
        <f t="shared" si="28"/>
        <v>0</v>
      </c>
      <c r="AH60" s="4">
        <f t="shared" si="29"/>
        <v>0</v>
      </c>
      <c r="AI60" s="4">
        <f t="shared" si="30"/>
        <v>0</v>
      </c>
      <c r="AJ60" s="4">
        <f t="shared" si="31"/>
        <v>0</v>
      </c>
      <c r="AK60" s="4">
        <f t="shared" si="32"/>
        <v>0</v>
      </c>
      <c r="AL60" s="4">
        <f t="shared" si="33"/>
        <v>8.3333333333333329E-2</v>
      </c>
      <c r="AM60" s="4">
        <f t="shared" si="34"/>
        <v>0</v>
      </c>
      <c r="AN60" s="4">
        <f t="shared" si="35"/>
        <v>0</v>
      </c>
      <c r="AO60" s="4">
        <f t="shared" si="36"/>
        <v>0</v>
      </c>
      <c r="AP60" s="4">
        <f t="shared" si="37"/>
        <v>0</v>
      </c>
      <c r="AQ60" s="4">
        <f t="shared" si="38"/>
        <v>0</v>
      </c>
      <c r="AR60" s="12">
        <f t="shared" si="39"/>
        <v>1</v>
      </c>
      <c r="AS60" s="44">
        <v>15</v>
      </c>
      <c r="AT60" s="46">
        <v>7.6120000000000001</v>
      </c>
      <c r="AU60" s="70">
        <v>7</v>
      </c>
      <c r="AV60" s="20">
        <f t="shared" si="40"/>
        <v>0.61111111111111116</v>
      </c>
      <c r="AW60" s="20">
        <f t="shared" si="41"/>
        <v>0</v>
      </c>
      <c r="AX60" s="20">
        <f t="shared" si="42"/>
        <v>0</v>
      </c>
      <c r="AY60" s="20">
        <f t="shared" si="43"/>
        <v>0.3888888888888889</v>
      </c>
      <c r="AZ60" s="4">
        <f t="shared" si="45"/>
        <v>1</v>
      </c>
      <c r="BA60" s="29">
        <v>61.1</v>
      </c>
      <c r="BB60" s="29">
        <v>0</v>
      </c>
      <c r="BC60" s="29">
        <v>0</v>
      </c>
      <c r="BD60" s="29">
        <v>38.9</v>
      </c>
      <c r="BE60" s="4">
        <f t="shared" si="44"/>
        <v>0.25</v>
      </c>
      <c r="BF60" s="46">
        <v>25</v>
      </c>
      <c r="BK60" s="4">
        <f t="shared" si="46"/>
        <v>0</v>
      </c>
      <c r="BL60" s="4">
        <f t="shared" si="47"/>
        <v>5.5555555555555552E-2</v>
      </c>
      <c r="BM60" s="4">
        <f t="shared" si="48"/>
        <v>0.27777777777777779</v>
      </c>
      <c r="BN60" s="4">
        <f t="shared" si="49"/>
        <v>0</v>
      </c>
      <c r="BO60" s="4">
        <f t="shared" si="50"/>
        <v>0</v>
      </c>
      <c r="BP60" s="4">
        <f t="shared" si="51"/>
        <v>0.27777777777777779</v>
      </c>
      <c r="BQ60" s="4">
        <f t="shared" si="52"/>
        <v>0</v>
      </c>
      <c r="BR60" s="4">
        <f t="shared" si="53"/>
        <v>0</v>
      </c>
      <c r="BS60" s="4">
        <f t="shared" si="54"/>
        <v>0</v>
      </c>
      <c r="BT60" s="4">
        <f t="shared" si="55"/>
        <v>0</v>
      </c>
      <c r="BU60" s="4">
        <f t="shared" si="56"/>
        <v>0.30555555555555558</v>
      </c>
      <c r="BV60" s="4">
        <f t="shared" si="57"/>
        <v>8.3333333333333329E-2</v>
      </c>
      <c r="BW60" s="4">
        <f t="shared" si="58"/>
        <v>0</v>
      </c>
      <c r="BX60" s="4">
        <f t="shared" si="59"/>
        <v>0</v>
      </c>
      <c r="BY60" s="4">
        <f t="shared" si="60"/>
        <v>0</v>
      </c>
    </row>
    <row r="61" spans="1:77" x14ac:dyDescent="0.25">
      <c r="A61" s="3">
        <v>19</v>
      </c>
      <c r="B61" s="4" t="s">
        <v>4</v>
      </c>
      <c r="C61" s="4" t="s">
        <v>5</v>
      </c>
      <c r="D61" s="4" t="s">
        <v>13</v>
      </c>
      <c r="E61" s="5" t="s">
        <v>20</v>
      </c>
      <c r="F61" s="4">
        <f t="shared" si="1"/>
        <v>0.30188679245283018</v>
      </c>
      <c r="G61" s="4">
        <f t="shared" si="2"/>
        <v>0</v>
      </c>
      <c r="H61" s="4">
        <f t="shared" si="3"/>
        <v>0</v>
      </c>
      <c r="I61" s="4">
        <f t="shared" si="4"/>
        <v>0</v>
      </c>
      <c r="J61" s="4">
        <f t="shared" si="5"/>
        <v>0</v>
      </c>
      <c r="K61" s="4">
        <f t="shared" si="6"/>
        <v>0</v>
      </c>
      <c r="L61" s="4">
        <f t="shared" si="7"/>
        <v>1.8867924528301886E-2</v>
      </c>
      <c r="M61" s="4">
        <f t="shared" si="8"/>
        <v>0</v>
      </c>
      <c r="N61" s="4">
        <f t="shared" si="9"/>
        <v>0</v>
      </c>
      <c r="O61" s="4">
        <f t="shared" si="10"/>
        <v>0</v>
      </c>
      <c r="P61" s="4">
        <f t="shared" si="11"/>
        <v>0</v>
      </c>
      <c r="Q61" s="4">
        <f t="shared" si="12"/>
        <v>0</v>
      </c>
      <c r="R61" s="4">
        <f t="shared" si="13"/>
        <v>0</v>
      </c>
      <c r="S61" s="4">
        <f t="shared" si="14"/>
        <v>0</v>
      </c>
      <c r="T61" s="4">
        <f t="shared" si="15"/>
        <v>0</v>
      </c>
      <c r="U61" s="4">
        <f t="shared" si="16"/>
        <v>0</v>
      </c>
      <c r="V61" s="4">
        <f t="shared" si="17"/>
        <v>0</v>
      </c>
      <c r="W61" s="4">
        <f t="shared" si="18"/>
        <v>0</v>
      </c>
      <c r="X61" s="4">
        <f t="shared" si="19"/>
        <v>0</v>
      </c>
      <c r="Y61" s="4">
        <f t="shared" si="20"/>
        <v>0</v>
      </c>
      <c r="Z61" s="4">
        <f t="shared" si="21"/>
        <v>0</v>
      </c>
      <c r="AA61" s="4">
        <f t="shared" si="22"/>
        <v>0</v>
      </c>
      <c r="AB61" s="4">
        <f t="shared" si="23"/>
        <v>0</v>
      </c>
      <c r="AC61" s="4">
        <f t="shared" si="24"/>
        <v>0.24528301886792453</v>
      </c>
      <c r="AD61" s="4">
        <f t="shared" si="25"/>
        <v>7.5471698113207544E-2</v>
      </c>
      <c r="AE61" s="4">
        <f t="shared" si="26"/>
        <v>5.6603773584905662E-2</v>
      </c>
      <c r="AF61" s="4">
        <f t="shared" si="27"/>
        <v>0</v>
      </c>
      <c r="AG61" s="4">
        <f t="shared" si="28"/>
        <v>0</v>
      </c>
      <c r="AH61" s="4">
        <f t="shared" si="29"/>
        <v>0</v>
      </c>
      <c r="AI61" s="4">
        <f t="shared" si="30"/>
        <v>5.6603773584905662E-2</v>
      </c>
      <c r="AJ61" s="4">
        <f t="shared" si="31"/>
        <v>0</v>
      </c>
      <c r="AK61" s="4">
        <f t="shared" si="32"/>
        <v>5.6603773584905662E-2</v>
      </c>
      <c r="AL61" s="4">
        <f t="shared" si="33"/>
        <v>0.16981132075471697</v>
      </c>
      <c r="AM61" s="4">
        <f t="shared" si="34"/>
        <v>0</v>
      </c>
      <c r="AN61" s="4">
        <f t="shared" si="35"/>
        <v>1.8867924528301886E-2</v>
      </c>
      <c r="AO61" s="4">
        <f t="shared" si="36"/>
        <v>0</v>
      </c>
      <c r="AP61" s="4">
        <f t="shared" si="37"/>
        <v>0</v>
      </c>
      <c r="AQ61" s="4">
        <f t="shared" si="38"/>
        <v>0</v>
      </c>
      <c r="AR61" s="12">
        <f t="shared" si="39"/>
        <v>0.99999999999999989</v>
      </c>
      <c r="AS61" s="44">
        <v>14</v>
      </c>
      <c r="AT61" s="46">
        <v>8.2029999999999994</v>
      </c>
      <c r="AU61" s="70">
        <v>9</v>
      </c>
      <c r="AV61" s="20">
        <f t="shared" si="40"/>
        <v>0.32075471698113206</v>
      </c>
      <c r="AW61" s="20">
        <f t="shared" si="41"/>
        <v>0</v>
      </c>
      <c r="AX61" s="20">
        <f t="shared" si="42"/>
        <v>0</v>
      </c>
      <c r="AY61" s="20">
        <f t="shared" si="43"/>
        <v>0.67924528301886788</v>
      </c>
      <c r="AZ61" s="4">
        <f t="shared" si="45"/>
        <v>1</v>
      </c>
      <c r="BA61" s="29">
        <v>32.1</v>
      </c>
      <c r="BB61" s="29">
        <v>0</v>
      </c>
      <c r="BC61" s="29">
        <v>0</v>
      </c>
      <c r="BD61" s="29">
        <v>67.900000000000006</v>
      </c>
      <c r="BE61" s="4">
        <f t="shared" si="44"/>
        <v>0.32075471698113206</v>
      </c>
      <c r="BF61" s="46">
        <v>32.1</v>
      </c>
      <c r="BK61" s="4">
        <f t="shared" si="46"/>
        <v>0</v>
      </c>
      <c r="BL61" s="4">
        <f t="shared" si="47"/>
        <v>0.30188679245283018</v>
      </c>
      <c r="BM61" s="4">
        <f t="shared" si="48"/>
        <v>0</v>
      </c>
      <c r="BN61" s="4">
        <f t="shared" si="49"/>
        <v>0</v>
      </c>
      <c r="BO61" s="4">
        <f t="shared" si="50"/>
        <v>0</v>
      </c>
      <c r="BP61" s="4">
        <f t="shared" si="51"/>
        <v>1.8867924528301886E-2</v>
      </c>
      <c r="BQ61" s="4">
        <f t="shared" si="52"/>
        <v>0</v>
      </c>
      <c r="BR61" s="4">
        <f t="shared" si="53"/>
        <v>0</v>
      </c>
      <c r="BS61" s="4">
        <f t="shared" si="54"/>
        <v>0</v>
      </c>
      <c r="BT61" s="4">
        <f t="shared" si="55"/>
        <v>0</v>
      </c>
      <c r="BU61" s="4">
        <f t="shared" si="56"/>
        <v>0.41509433962264147</v>
      </c>
      <c r="BV61" s="4">
        <f t="shared" si="57"/>
        <v>0.22641509433962265</v>
      </c>
      <c r="BW61" s="4">
        <f t="shared" si="58"/>
        <v>0</v>
      </c>
      <c r="BX61" s="4">
        <f t="shared" si="59"/>
        <v>5.6603773584905662E-2</v>
      </c>
      <c r="BY61" s="4">
        <f t="shared" si="60"/>
        <v>0</v>
      </c>
    </row>
    <row r="62" spans="1:77" x14ac:dyDescent="0.25">
      <c r="A62" s="3">
        <v>20</v>
      </c>
      <c r="B62" s="4" t="s">
        <v>4</v>
      </c>
      <c r="C62" s="4" t="s">
        <v>5</v>
      </c>
      <c r="D62" s="4" t="s">
        <v>13</v>
      </c>
      <c r="E62" s="5" t="s">
        <v>21</v>
      </c>
      <c r="F62" s="4">
        <f t="shared" si="1"/>
        <v>0</v>
      </c>
      <c r="G62" s="4">
        <f t="shared" si="2"/>
        <v>0</v>
      </c>
      <c r="H62" s="4">
        <f t="shared" si="3"/>
        <v>0</v>
      </c>
      <c r="I62" s="4">
        <f t="shared" si="4"/>
        <v>0</v>
      </c>
      <c r="J62" s="4">
        <f t="shared" si="5"/>
        <v>0</v>
      </c>
      <c r="K62" s="4">
        <f t="shared" si="6"/>
        <v>0</v>
      </c>
      <c r="L62" s="4">
        <f t="shared" si="7"/>
        <v>0.72727272727272729</v>
      </c>
      <c r="M62" s="4">
        <f t="shared" si="8"/>
        <v>0</v>
      </c>
      <c r="N62" s="4">
        <f t="shared" si="9"/>
        <v>0</v>
      </c>
      <c r="O62" s="4">
        <f t="shared" si="10"/>
        <v>0</v>
      </c>
      <c r="P62" s="4">
        <f t="shared" si="11"/>
        <v>0</v>
      </c>
      <c r="Q62" s="4">
        <f t="shared" si="12"/>
        <v>0</v>
      </c>
      <c r="R62" s="4">
        <f t="shared" si="13"/>
        <v>0</v>
      </c>
      <c r="S62" s="4">
        <f t="shared" si="14"/>
        <v>0</v>
      </c>
      <c r="T62" s="4">
        <f t="shared" si="15"/>
        <v>0</v>
      </c>
      <c r="U62" s="4">
        <f t="shared" si="16"/>
        <v>0</v>
      </c>
      <c r="V62" s="4">
        <f t="shared" si="17"/>
        <v>0</v>
      </c>
      <c r="W62" s="4">
        <f t="shared" si="18"/>
        <v>0</v>
      </c>
      <c r="X62" s="4">
        <f t="shared" si="19"/>
        <v>0</v>
      </c>
      <c r="Y62" s="4">
        <f t="shared" si="20"/>
        <v>0</v>
      </c>
      <c r="Z62" s="4">
        <f t="shared" si="21"/>
        <v>0</v>
      </c>
      <c r="AA62" s="4">
        <f t="shared" si="22"/>
        <v>0</v>
      </c>
      <c r="AB62" s="4">
        <f t="shared" si="23"/>
        <v>0</v>
      </c>
      <c r="AC62" s="4">
        <f t="shared" si="24"/>
        <v>0.27272727272727271</v>
      </c>
      <c r="AD62" s="4">
        <f t="shared" si="25"/>
        <v>0</v>
      </c>
      <c r="AE62" s="4">
        <f t="shared" si="26"/>
        <v>0</v>
      </c>
      <c r="AF62" s="4">
        <f t="shared" si="27"/>
        <v>0</v>
      </c>
      <c r="AG62" s="4">
        <f t="shared" si="28"/>
        <v>0</v>
      </c>
      <c r="AH62" s="4">
        <f t="shared" si="29"/>
        <v>0</v>
      </c>
      <c r="AI62" s="4">
        <f t="shared" si="30"/>
        <v>0</v>
      </c>
      <c r="AJ62" s="4">
        <f t="shared" si="31"/>
        <v>0</v>
      </c>
      <c r="AK62" s="4">
        <f t="shared" si="32"/>
        <v>0</v>
      </c>
      <c r="AL62" s="4">
        <f t="shared" si="33"/>
        <v>0</v>
      </c>
      <c r="AM62" s="4">
        <f t="shared" si="34"/>
        <v>0</v>
      </c>
      <c r="AN62" s="4">
        <f t="shared" si="35"/>
        <v>0</v>
      </c>
      <c r="AO62" s="4">
        <f t="shared" si="36"/>
        <v>0</v>
      </c>
      <c r="AP62" s="4">
        <f t="shared" si="37"/>
        <v>0</v>
      </c>
      <c r="AQ62" s="4">
        <f t="shared" si="38"/>
        <v>0</v>
      </c>
      <c r="AR62" s="12">
        <f t="shared" si="39"/>
        <v>1</v>
      </c>
      <c r="AS62" s="44">
        <v>3</v>
      </c>
      <c r="AT62" s="46">
        <v>1.359</v>
      </c>
      <c r="AU62" s="70">
        <v>2</v>
      </c>
      <c r="AV62" s="20">
        <f t="shared" si="40"/>
        <v>0.72727272727272729</v>
      </c>
      <c r="AW62" s="20">
        <f t="shared" si="41"/>
        <v>0</v>
      </c>
      <c r="AX62" s="20">
        <f t="shared" si="42"/>
        <v>0</v>
      </c>
      <c r="AY62" s="20">
        <f t="shared" si="43"/>
        <v>0.27272727272727271</v>
      </c>
      <c r="AZ62" s="4">
        <f t="shared" si="45"/>
        <v>1</v>
      </c>
      <c r="BA62" s="29">
        <v>72.7</v>
      </c>
      <c r="BB62" s="29">
        <v>0</v>
      </c>
      <c r="BC62" s="29">
        <v>0</v>
      </c>
      <c r="BD62" s="29">
        <v>27.3</v>
      </c>
      <c r="BE62" s="4">
        <f t="shared" si="44"/>
        <v>0.27272727272727271</v>
      </c>
      <c r="BF62" s="46">
        <v>27.3</v>
      </c>
      <c r="BK62" s="4">
        <f t="shared" si="46"/>
        <v>0</v>
      </c>
      <c r="BL62" s="4">
        <f t="shared" si="47"/>
        <v>0</v>
      </c>
      <c r="BM62" s="4">
        <f t="shared" si="48"/>
        <v>0</v>
      </c>
      <c r="BN62" s="4">
        <f t="shared" si="49"/>
        <v>0</v>
      </c>
      <c r="BO62" s="4">
        <f t="shared" si="50"/>
        <v>0</v>
      </c>
      <c r="BP62" s="4">
        <f t="shared" si="51"/>
        <v>0.72727272727272729</v>
      </c>
      <c r="BQ62" s="4">
        <f t="shared" si="52"/>
        <v>0</v>
      </c>
      <c r="BR62" s="4">
        <f t="shared" si="53"/>
        <v>0</v>
      </c>
      <c r="BS62" s="4">
        <f t="shared" si="54"/>
        <v>0</v>
      </c>
      <c r="BT62" s="4">
        <f t="shared" si="55"/>
        <v>0</v>
      </c>
      <c r="BU62" s="4">
        <f t="shared" si="56"/>
        <v>0.27272727272727271</v>
      </c>
      <c r="BV62" s="4">
        <f t="shared" si="57"/>
        <v>0</v>
      </c>
      <c r="BW62" s="4">
        <f t="shared" si="58"/>
        <v>0</v>
      </c>
      <c r="BX62" s="4">
        <f t="shared" si="59"/>
        <v>0</v>
      </c>
      <c r="BY62" s="4">
        <f t="shared" si="60"/>
        <v>0</v>
      </c>
    </row>
    <row r="63" spans="1:77" s="6" customFormat="1" x14ac:dyDescent="0.25">
      <c r="A63" s="3">
        <v>21</v>
      </c>
      <c r="B63" s="4" t="s">
        <v>4</v>
      </c>
      <c r="C63" s="4" t="s">
        <v>5</v>
      </c>
      <c r="D63" s="4" t="s">
        <v>13</v>
      </c>
      <c r="E63" s="5" t="s">
        <v>22</v>
      </c>
      <c r="F63" s="4">
        <f t="shared" si="1"/>
        <v>0</v>
      </c>
      <c r="G63" s="4">
        <f t="shared" si="2"/>
        <v>0</v>
      </c>
      <c r="H63" s="4">
        <f t="shared" si="3"/>
        <v>0</v>
      </c>
      <c r="I63" s="4">
        <f t="shared" si="4"/>
        <v>0</v>
      </c>
      <c r="J63" s="4">
        <f t="shared" si="5"/>
        <v>0</v>
      </c>
      <c r="K63" s="4">
        <f t="shared" si="6"/>
        <v>0</v>
      </c>
      <c r="L63" s="4">
        <f t="shared" si="7"/>
        <v>0</v>
      </c>
      <c r="M63" s="4">
        <f t="shared" si="8"/>
        <v>0</v>
      </c>
      <c r="N63" s="4">
        <f t="shared" si="9"/>
        <v>0</v>
      </c>
      <c r="O63" s="4">
        <f t="shared" si="10"/>
        <v>0</v>
      </c>
      <c r="P63" s="4">
        <f t="shared" si="11"/>
        <v>0</v>
      </c>
      <c r="Q63" s="4">
        <f t="shared" si="12"/>
        <v>0</v>
      </c>
      <c r="R63" s="4">
        <f t="shared" si="13"/>
        <v>0</v>
      </c>
      <c r="S63" s="4">
        <f t="shared" si="14"/>
        <v>0</v>
      </c>
      <c r="T63" s="4">
        <f t="shared" si="15"/>
        <v>0</v>
      </c>
      <c r="U63" s="4">
        <f t="shared" si="16"/>
        <v>0</v>
      </c>
      <c r="V63" s="4">
        <f t="shared" si="17"/>
        <v>0</v>
      </c>
      <c r="W63" s="4">
        <f t="shared" si="18"/>
        <v>0</v>
      </c>
      <c r="X63" s="4">
        <f t="shared" si="19"/>
        <v>0</v>
      </c>
      <c r="Y63" s="4">
        <f t="shared" si="20"/>
        <v>0</v>
      </c>
      <c r="Z63" s="4">
        <f t="shared" si="21"/>
        <v>0</v>
      </c>
      <c r="AA63" s="4">
        <f t="shared" si="22"/>
        <v>0</v>
      </c>
      <c r="AB63" s="4">
        <f t="shared" si="23"/>
        <v>0</v>
      </c>
      <c r="AC63" s="4">
        <f t="shared" si="24"/>
        <v>0.41666666666666669</v>
      </c>
      <c r="AD63" s="4">
        <f t="shared" si="25"/>
        <v>0.25</v>
      </c>
      <c r="AE63" s="4">
        <f t="shared" si="26"/>
        <v>0</v>
      </c>
      <c r="AF63" s="4">
        <f t="shared" si="27"/>
        <v>0</v>
      </c>
      <c r="AG63" s="4">
        <f t="shared" si="28"/>
        <v>0</v>
      </c>
      <c r="AH63" s="4">
        <f t="shared" si="29"/>
        <v>0</v>
      </c>
      <c r="AI63" s="4">
        <f t="shared" si="30"/>
        <v>0</v>
      </c>
      <c r="AJ63" s="4">
        <f t="shared" si="31"/>
        <v>0</v>
      </c>
      <c r="AK63" s="4">
        <f t="shared" si="32"/>
        <v>0</v>
      </c>
      <c r="AL63" s="4">
        <f t="shared" si="33"/>
        <v>0</v>
      </c>
      <c r="AM63" s="4">
        <f t="shared" si="34"/>
        <v>0</v>
      </c>
      <c r="AN63" s="4">
        <f t="shared" si="35"/>
        <v>0</v>
      </c>
      <c r="AO63" s="4">
        <f t="shared" si="36"/>
        <v>0</v>
      </c>
      <c r="AP63" s="4">
        <f t="shared" si="37"/>
        <v>0</v>
      </c>
      <c r="AQ63" s="4">
        <f t="shared" si="38"/>
        <v>0.33333333333333331</v>
      </c>
      <c r="AR63" s="12">
        <f t="shared" si="39"/>
        <v>1</v>
      </c>
      <c r="AS63" s="44">
        <v>6</v>
      </c>
      <c r="AT63" s="46">
        <v>2.056</v>
      </c>
      <c r="AU63" s="70">
        <v>3</v>
      </c>
      <c r="AV63" s="20">
        <f t="shared" si="40"/>
        <v>0</v>
      </c>
      <c r="AW63" s="20">
        <f t="shared" si="41"/>
        <v>0</v>
      </c>
      <c r="AX63" s="20">
        <f t="shared" si="42"/>
        <v>0</v>
      </c>
      <c r="AY63" s="20">
        <f t="shared" si="43"/>
        <v>0.66666666666666674</v>
      </c>
      <c r="AZ63" s="4">
        <f t="shared" si="45"/>
        <v>0.66666666666666674</v>
      </c>
      <c r="BA63" s="29">
        <v>0</v>
      </c>
      <c r="BB63" s="29">
        <v>0</v>
      </c>
      <c r="BC63" s="29">
        <v>0</v>
      </c>
      <c r="BD63" s="29">
        <v>100</v>
      </c>
      <c r="BE63" s="4">
        <f t="shared" si="44"/>
        <v>0.66666666666666674</v>
      </c>
      <c r="BF63" s="46">
        <v>66.7</v>
      </c>
      <c r="BK63" s="4">
        <f t="shared" si="46"/>
        <v>0</v>
      </c>
      <c r="BL63" s="4">
        <f t="shared" si="47"/>
        <v>0</v>
      </c>
      <c r="BM63" s="4">
        <f t="shared" si="48"/>
        <v>0</v>
      </c>
      <c r="BN63" s="4">
        <f t="shared" si="49"/>
        <v>0</v>
      </c>
      <c r="BO63" s="4">
        <f t="shared" si="50"/>
        <v>0</v>
      </c>
      <c r="BP63" s="4">
        <f t="shared" si="51"/>
        <v>0</v>
      </c>
      <c r="BQ63" s="4">
        <f t="shared" si="52"/>
        <v>0</v>
      </c>
      <c r="BR63" s="4">
        <f t="shared" si="53"/>
        <v>0</v>
      </c>
      <c r="BS63" s="4">
        <f t="shared" si="54"/>
        <v>0</v>
      </c>
      <c r="BT63" s="4">
        <f t="shared" si="55"/>
        <v>0</v>
      </c>
      <c r="BU63" s="4">
        <f t="shared" si="56"/>
        <v>0.66666666666666674</v>
      </c>
      <c r="BV63" s="4">
        <f t="shared" si="57"/>
        <v>0</v>
      </c>
      <c r="BW63" s="4">
        <f t="shared" si="58"/>
        <v>0</v>
      </c>
      <c r="BX63" s="4">
        <f t="shared" si="59"/>
        <v>0</v>
      </c>
      <c r="BY63" s="4">
        <f t="shared" si="60"/>
        <v>0</v>
      </c>
    </row>
    <row r="64" spans="1:77" x14ac:dyDescent="0.25">
      <c r="A64" s="3">
        <v>22</v>
      </c>
      <c r="B64" s="4" t="s">
        <v>4</v>
      </c>
      <c r="C64" s="4" t="s">
        <v>5</v>
      </c>
      <c r="D64" s="4" t="s">
        <v>13</v>
      </c>
      <c r="E64" s="5" t="s">
        <v>23</v>
      </c>
      <c r="F64" s="4">
        <f t="shared" si="1"/>
        <v>0</v>
      </c>
      <c r="G64" s="4">
        <f t="shared" si="2"/>
        <v>0</v>
      </c>
      <c r="H64" s="4">
        <f t="shared" si="3"/>
        <v>4.7619047619047616E-2</v>
      </c>
      <c r="I64" s="4">
        <f t="shared" si="4"/>
        <v>0.38095238095238093</v>
      </c>
      <c r="J64" s="4">
        <f t="shared" si="5"/>
        <v>4.7619047619047616E-2</v>
      </c>
      <c r="K64" s="4">
        <f t="shared" si="6"/>
        <v>0</v>
      </c>
      <c r="L64" s="4">
        <f t="shared" si="7"/>
        <v>0</v>
      </c>
      <c r="M64" s="4">
        <f t="shared" si="8"/>
        <v>0</v>
      </c>
      <c r="N64" s="4">
        <f t="shared" si="9"/>
        <v>0</v>
      </c>
      <c r="O64" s="4">
        <f t="shared" si="10"/>
        <v>0</v>
      </c>
      <c r="P64" s="4">
        <f t="shared" si="11"/>
        <v>0</v>
      </c>
      <c r="Q64" s="4">
        <f t="shared" si="12"/>
        <v>0</v>
      </c>
      <c r="R64" s="4">
        <f t="shared" si="13"/>
        <v>0</v>
      </c>
      <c r="S64" s="4">
        <f t="shared" si="14"/>
        <v>0</v>
      </c>
      <c r="T64" s="4">
        <f t="shared" si="15"/>
        <v>0</v>
      </c>
      <c r="U64" s="4">
        <f t="shared" si="16"/>
        <v>0</v>
      </c>
      <c r="V64" s="4">
        <f t="shared" si="17"/>
        <v>0</v>
      </c>
      <c r="W64" s="4">
        <f t="shared" si="18"/>
        <v>0</v>
      </c>
      <c r="X64" s="4">
        <f t="shared" si="19"/>
        <v>0</v>
      </c>
      <c r="Y64" s="4">
        <f t="shared" si="20"/>
        <v>0</v>
      </c>
      <c r="Z64" s="4">
        <f t="shared" si="21"/>
        <v>0</v>
      </c>
      <c r="AA64" s="4">
        <f t="shared" si="22"/>
        <v>0</v>
      </c>
      <c r="AB64" s="4">
        <f t="shared" si="23"/>
        <v>0</v>
      </c>
      <c r="AC64" s="4">
        <f t="shared" si="24"/>
        <v>0.19047619047619047</v>
      </c>
      <c r="AD64" s="4">
        <f t="shared" si="25"/>
        <v>0</v>
      </c>
      <c r="AE64" s="4">
        <f t="shared" si="26"/>
        <v>0</v>
      </c>
      <c r="AF64" s="4">
        <f t="shared" si="27"/>
        <v>0</v>
      </c>
      <c r="AG64" s="4">
        <f t="shared" si="28"/>
        <v>0</v>
      </c>
      <c r="AH64" s="4">
        <f t="shared" si="29"/>
        <v>0</v>
      </c>
      <c r="AI64" s="4">
        <f t="shared" si="30"/>
        <v>0</v>
      </c>
      <c r="AJ64" s="4">
        <f t="shared" si="31"/>
        <v>0</v>
      </c>
      <c r="AK64" s="4">
        <f t="shared" si="32"/>
        <v>4.7619047619047616E-2</v>
      </c>
      <c r="AL64" s="4">
        <f t="shared" si="33"/>
        <v>9.5238095238095233E-2</v>
      </c>
      <c r="AM64" s="4">
        <f t="shared" si="34"/>
        <v>0.19047619047619047</v>
      </c>
      <c r="AN64" s="4">
        <f t="shared" si="35"/>
        <v>0</v>
      </c>
      <c r="AO64" s="4">
        <f t="shared" si="36"/>
        <v>0</v>
      </c>
      <c r="AP64" s="4">
        <f t="shared" si="37"/>
        <v>0</v>
      </c>
      <c r="AQ64" s="4">
        <f t="shared" si="38"/>
        <v>0</v>
      </c>
      <c r="AR64" s="12">
        <f t="shared" si="39"/>
        <v>0.99999999999999989</v>
      </c>
      <c r="AS64" s="44">
        <v>7</v>
      </c>
      <c r="AT64" s="46">
        <v>4.4509999999999996</v>
      </c>
      <c r="AU64" s="70">
        <v>7</v>
      </c>
      <c r="AV64" s="20">
        <f t="shared" si="40"/>
        <v>0.47619047619047616</v>
      </c>
      <c r="AW64" s="20">
        <f t="shared" si="41"/>
        <v>0</v>
      </c>
      <c r="AX64" s="20">
        <f t="shared" si="42"/>
        <v>0</v>
      </c>
      <c r="AY64" s="20">
        <f t="shared" si="43"/>
        <v>0.52380952380952372</v>
      </c>
      <c r="AZ64" s="4">
        <f t="shared" si="45"/>
        <v>0.99999999999999989</v>
      </c>
      <c r="BA64" s="29">
        <v>47.6</v>
      </c>
      <c r="BB64" s="29">
        <v>0</v>
      </c>
      <c r="BC64" s="29">
        <v>0</v>
      </c>
      <c r="BD64" s="29">
        <v>52.4</v>
      </c>
      <c r="BE64" s="4">
        <f t="shared" si="44"/>
        <v>0.19047619047619047</v>
      </c>
      <c r="BF64" s="46">
        <v>19</v>
      </c>
      <c r="BK64" s="4">
        <f t="shared" si="46"/>
        <v>0</v>
      </c>
      <c r="BL64" s="4">
        <f t="shared" si="47"/>
        <v>0</v>
      </c>
      <c r="BM64" s="4">
        <f t="shared" si="48"/>
        <v>0.47619047619047616</v>
      </c>
      <c r="BN64" s="4">
        <f t="shared" si="49"/>
        <v>0</v>
      </c>
      <c r="BO64" s="4">
        <f t="shared" si="50"/>
        <v>0</v>
      </c>
      <c r="BP64" s="4">
        <f t="shared" si="51"/>
        <v>0</v>
      </c>
      <c r="BQ64" s="4">
        <f t="shared" si="52"/>
        <v>0</v>
      </c>
      <c r="BR64" s="4">
        <f t="shared" si="53"/>
        <v>0</v>
      </c>
      <c r="BS64" s="4">
        <f t="shared" si="54"/>
        <v>0</v>
      </c>
      <c r="BT64" s="4">
        <f t="shared" si="55"/>
        <v>0</v>
      </c>
      <c r="BU64" s="4">
        <f t="shared" si="56"/>
        <v>0.19047619047619047</v>
      </c>
      <c r="BV64" s="4">
        <f t="shared" si="57"/>
        <v>9.5238095238095233E-2</v>
      </c>
      <c r="BW64" s="4">
        <f t="shared" si="58"/>
        <v>0.19047619047619047</v>
      </c>
      <c r="BX64" s="4">
        <f t="shared" si="59"/>
        <v>4.7619047619047616E-2</v>
      </c>
      <c r="BY64" s="4">
        <f t="shared" si="60"/>
        <v>0</v>
      </c>
    </row>
    <row r="65" spans="1:77" x14ac:dyDescent="0.25">
      <c r="A65" s="3">
        <v>23</v>
      </c>
      <c r="B65" s="4" t="s">
        <v>4</v>
      </c>
      <c r="C65" s="4" t="s">
        <v>5</v>
      </c>
      <c r="D65" s="4" t="s">
        <v>13</v>
      </c>
      <c r="E65" s="5" t="s">
        <v>24</v>
      </c>
      <c r="F65" s="4">
        <f t="shared" si="1"/>
        <v>0</v>
      </c>
      <c r="G65" s="4">
        <f t="shared" si="2"/>
        <v>0</v>
      </c>
      <c r="H65" s="4">
        <f t="shared" si="3"/>
        <v>0</v>
      </c>
      <c r="I65" s="4">
        <f t="shared" si="4"/>
        <v>0</v>
      </c>
      <c r="J65" s="4">
        <f t="shared" si="5"/>
        <v>0</v>
      </c>
      <c r="K65" s="4">
        <f t="shared" si="6"/>
        <v>0</v>
      </c>
      <c r="L65" s="4">
        <f t="shared" si="7"/>
        <v>0</v>
      </c>
      <c r="M65" s="4">
        <f t="shared" si="8"/>
        <v>0</v>
      </c>
      <c r="N65" s="4">
        <f t="shared" si="9"/>
        <v>0</v>
      </c>
      <c r="O65" s="4">
        <f t="shared" si="10"/>
        <v>0</v>
      </c>
      <c r="P65" s="4">
        <f t="shared" si="11"/>
        <v>0</v>
      </c>
      <c r="Q65" s="4">
        <f t="shared" si="12"/>
        <v>0</v>
      </c>
      <c r="R65" s="4">
        <f t="shared" si="13"/>
        <v>0</v>
      </c>
      <c r="S65" s="4">
        <f t="shared" si="14"/>
        <v>0</v>
      </c>
      <c r="T65" s="4">
        <f t="shared" si="15"/>
        <v>0</v>
      </c>
      <c r="U65" s="4">
        <f t="shared" si="16"/>
        <v>0</v>
      </c>
      <c r="V65" s="4">
        <f t="shared" si="17"/>
        <v>0</v>
      </c>
      <c r="W65" s="4">
        <f t="shared" si="18"/>
        <v>0</v>
      </c>
      <c r="X65" s="4">
        <f t="shared" si="19"/>
        <v>0</v>
      </c>
      <c r="Y65" s="4">
        <f t="shared" si="20"/>
        <v>2.4390243902439025E-2</v>
      </c>
      <c r="Z65" s="4">
        <f t="shared" si="21"/>
        <v>0</v>
      </c>
      <c r="AA65" s="4">
        <f t="shared" si="22"/>
        <v>0</v>
      </c>
      <c r="AB65" s="4">
        <f t="shared" si="23"/>
        <v>0</v>
      </c>
      <c r="AC65" s="4">
        <f t="shared" si="24"/>
        <v>0.31707317073170732</v>
      </c>
      <c r="AD65" s="4">
        <f t="shared" si="25"/>
        <v>0</v>
      </c>
      <c r="AE65" s="4">
        <f t="shared" si="26"/>
        <v>4.878048780487805E-2</v>
      </c>
      <c r="AF65" s="4">
        <f t="shared" si="27"/>
        <v>0</v>
      </c>
      <c r="AG65" s="4">
        <f t="shared" si="28"/>
        <v>0</v>
      </c>
      <c r="AH65" s="4">
        <f t="shared" si="29"/>
        <v>0</v>
      </c>
      <c r="AI65" s="4">
        <f t="shared" si="30"/>
        <v>0.14634146341463414</v>
      </c>
      <c r="AJ65" s="4">
        <f t="shared" si="31"/>
        <v>0</v>
      </c>
      <c r="AK65" s="4">
        <f t="shared" si="32"/>
        <v>0.26829268292682928</v>
      </c>
      <c r="AL65" s="4">
        <f t="shared" si="33"/>
        <v>0.14634146341463414</v>
      </c>
      <c r="AM65" s="4">
        <f t="shared" si="34"/>
        <v>0</v>
      </c>
      <c r="AN65" s="4">
        <f t="shared" si="35"/>
        <v>0</v>
      </c>
      <c r="AO65" s="4">
        <f t="shared" si="36"/>
        <v>0</v>
      </c>
      <c r="AP65" s="4">
        <f t="shared" si="37"/>
        <v>0</v>
      </c>
      <c r="AQ65" s="4">
        <f t="shared" si="38"/>
        <v>4.878048780487805E-2</v>
      </c>
      <c r="AR65" s="12">
        <f t="shared" si="39"/>
        <v>1</v>
      </c>
      <c r="AS65" s="44">
        <v>13</v>
      </c>
      <c r="AT65" s="46">
        <v>6.5640000000000001</v>
      </c>
      <c r="AU65" s="70">
        <v>7</v>
      </c>
      <c r="AV65" s="20">
        <f t="shared" si="40"/>
        <v>0</v>
      </c>
      <c r="AW65" s="20">
        <f t="shared" si="41"/>
        <v>0</v>
      </c>
      <c r="AX65" s="20">
        <f t="shared" si="42"/>
        <v>2.4390243902439025E-2</v>
      </c>
      <c r="AY65" s="20">
        <f t="shared" si="43"/>
        <v>0.92682926829268297</v>
      </c>
      <c r="AZ65" s="4">
        <f t="shared" si="45"/>
        <v>0.95121951219512202</v>
      </c>
      <c r="BA65" s="29">
        <v>0</v>
      </c>
      <c r="BB65" s="29">
        <v>0</v>
      </c>
      <c r="BC65" s="29">
        <v>2.4</v>
      </c>
      <c r="BD65" s="29">
        <v>97.6</v>
      </c>
      <c r="BE65" s="4">
        <f t="shared" si="44"/>
        <v>0.31707317073170732</v>
      </c>
      <c r="BF65" s="46">
        <v>31.7</v>
      </c>
      <c r="BK65" s="4">
        <f t="shared" si="46"/>
        <v>0</v>
      </c>
      <c r="BL65" s="4">
        <f t="shared" si="47"/>
        <v>0</v>
      </c>
      <c r="BM65" s="4">
        <f t="shared" si="48"/>
        <v>0</v>
      </c>
      <c r="BN65" s="4">
        <f t="shared" si="49"/>
        <v>0</v>
      </c>
      <c r="BO65" s="4">
        <f t="shared" si="50"/>
        <v>0</v>
      </c>
      <c r="BP65" s="4">
        <f t="shared" si="51"/>
        <v>0</v>
      </c>
      <c r="BQ65" s="4">
        <f t="shared" si="52"/>
        <v>0</v>
      </c>
      <c r="BR65" s="4">
        <f t="shared" si="53"/>
        <v>0</v>
      </c>
      <c r="BS65" s="4">
        <f t="shared" si="54"/>
        <v>2.4390243902439025E-2</v>
      </c>
      <c r="BT65" s="4">
        <f t="shared" si="55"/>
        <v>0</v>
      </c>
      <c r="BU65" s="4">
        <f t="shared" si="56"/>
        <v>0.36585365853658536</v>
      </c>
      <c r="BV65" s="4">
        <f t="shared" si="57"/>
        <v>0.29268292682926828</v>
      </c>
      <c r="BW65" s="4">
        <f t="shared" si="58"/>
        <v>0</v>
      </c>
      <c r="BX65" s="4">
        <f t="shared" si="59"/>
        <v>0.26829268292682928</v>
      </c>
      <c r="BY65" s="4">
        <f t="shared" si="60"/>
        <v>0</v>
      </c>
    </row>
    <row r="66" spans="1:77" x14ac:dyDescent="0.25">
      <c r="A66" s="3">
        <v>24</v>
      </c>
      <c r="B66" s="4" t="s">
        <v>4</v>
      </c>
      <c r="C66" s="4" t="s">
        <v>5</v>
      </c>
      <c r="D66" s="4" t="s">
        <v>13</v>
      </c>
      <c r="E66" s="5" t="s">
        <v>25</v>
      </c>
      <c r="F66" s="4">
        <f t="shared" si="1"/>
        <v>5.8823529411764705E-2</v>
      </c>
      <c r="G66" s="4">
        <f t="shared" si="2"/>
        <v>0</v>
      </c>
      <c r="H66" s="4">
        <f t="shared" si="3"/>
        <v>0</v>
      </c>
      <c r="I66" s="4">
        <f t="shared" si="4"/>
        <v>0</v>
      </c>
      <c r="J66" s="4">
        <f t="shared" si="5"/>
        <v>0</v>
      </c>
      <c r="K66" s="4">
        <f t="shared" si="6"/>
        <v>0</v>
      </c>
      <c r="L66" s="4">
        <f t="shared" si="7"/>
        <v>5.8823529411764705E-2</v>
      </c>
      <c r="M66" s="4">
        <f t="shared" si="8"/>
        <v>0</v>
      </c>
      <c r="N66" s="4">
        <f t="shared" si="9"/>
        <v>0</v>
      </c>
      <c r="O66" s="4">
        <f t="shared" si="10"/>
        <v>0</v>
      </c>
      <c r="P66" s="4">
        <f t="shared" si="11"/>
        <v>0</v>
      </c>
      <c r="Q66" s="4">
        <f t="shared" si="12"/>
        <v>0</v>
      </c>
      <c r="R66" s="4">
        <f t="shared" si="13"/>
        <v>0</v>
      </c>
      <c r="S66" s="4">
        <f t="shared" si="14"/>
        <v>0</v>
      </c>
      <c r="T66" s="4">
        <f t="shared" si="15"/>
        <v>0</v>
      </c>
      <c r="U66" s="4">
        <f t="shared" si="16"/>
        <v>0</v>
      </c>
      <c r="V66" s="4">
        <f t="shared" si="17"/>
        <v>0</v>
      </c>
      <c r="W66" s="4">
        <f t="shared" si="18"/>
        <v>0</v>
      </c>
      <c r="X66" s="4">
        <f t="shared" si="19"/>
        <v>0</v>
      </c>
      <c r="Y66" s="4">
        <f t="shared" si="20"/>
        <v>0</v>
      </c>
      <c r="Z66" s="4">
        <f t="shared" si="21"/>
        <v>0</v>
      </c>
      <c r="AA66" s="4">
        <f t="shared" si="22"/>
        <v>0</v>
      </c>
      <c r="AB66" s="4">
        <f t="shared" si="23"/>
        <v>0</v>
      </c>
      <c r="AC66" s="4">
        <f t="shared" si="24"/>
        <v>0.17647058823529413</v>
      </c>
      <c r="AD66" s="4">
        <f t="shared" si="25"/>
        <v>0.17647058823529413</v>
      </c>
      <c r="AE66" s="4">
        <f t="shared" si="26"/>
        <v>5.8823529411764705E-2</v>
      </c>
      <c r="AF66" s="4">
        <f t="shared" si="27"/>
        <v>0</v>
      </c>
      <c r="AG66" s="4">
        <f t="shared" si="28"/>
        <v>0</v>
      </c>
      <c r="AH66" s="4">
        <f t="shared" si="29"/>
        <v>0</v>
      </c>
      <c r="AI66" s="4">
        <f t="shared" si="30"/>
        <v>0</v>
      </c>
      <c r="AJ66" s="4">
        <f t="shared" si="31"/>
        <v>0</v>
      </c>
      <c r="AK66" s="4">
        <f t="shared" si="32"/>
        <v>0.11764705882352941</v>
      </c>
      <c r="AL66" s="4">
        <f t="shared" si="33"/>
        <v>0.11764705882352941</v>
      </c>
      <c r="AM66" s="4">
        <f t="shared" si="34"/>
        <v>0</v>
      </c>
      <c r="AN66" s="4">
        <f t="shared" si="35"/>
        <v>0</v>
      </c>
      <c r="AO66" s="4">
        <f t="shared" si="36"/>
        <v>0</v>
      </c>
      <c r="AP66" s="4">
        <f t="shared" si="37"/>
        <v>0</v>
      </c>
      <c r="AQ66" s="4">
        <f t="shared" si="38"/>
        <v>0.23529411764705882</v>
      </c>
      <c r="AR66" s="12">
        <f t="shared" si="39"/>
        <v>1</v>
      </c>
      <c r="AS66" s="44">
        <v>11</v>
      </c>
      <c r="AT66" s="46">
        <v>15.54</v>
      </c>
      <c r="AU66" s="70">
        <v>8</v>
      </c>
      <c r="AV66" s="20">
        <f t="shared" si="40"/>
        <v>0.11764705882352941</v>
      </c>
      <c r="AW66" s="20">
        <f t="shared" si="41"/>
        <v>0</v>
      </c>
      <c r="AX66" s="20">
        <f t="shared" si="42"/>
        <v>0</v>
      </c>
      <c r="AY66" s="20">
        <f t="shared" si="43"/>
        <v>0.6470588235294118</v>
      </c>
      <c r="AZ66" s="4">
        <f t="shared" si="45"/>
        <v>0.76470588235294124</v>
      </c>
      <c r="BA66" s="29">
        <v>11.8</v>
      </c>
      <c r="BB66" s="29">
        <v>0</v>
      </c>
      <c r="BC66" s="29">
        <v>0</v>
      </c>
      <c r="BD66" s="29">
        <v>88.2</v>
      </c>
      <c r="BE66" s="4">
        <f t="shared" si="44"/>
        <v>0.35294117647058826</v>
      </c>
      <c r="BF66" s="46">
        <v>35.299999999999997</v>
      </c>
      <c r="BK66" s="4">
        <f t="shared" si="46"/>
        <v>0</v>
      </c>
      <c r="BL66" s="4">
        <f t="shared" si="47"/>
        <v>5.8823529411764705E-2</v>
      </c>
      <c r="BM66" s="4">
        <f t="shared" si="48"/>
        <v>0</v>
      </c>
      <c r="BN66" s="4">
        <f t="shared" si="49"/>
        <v>0</v>
      </c>
      <c r="BO66" s="4">
        <f t="shared" si="50"/>
        <v>0</v>
      </c>
      <c r="BP66" s="4">
        <f t="shared" si="51"/>
        <v>5.8823529411764705E-2</v>
      </c>
      <c r="BQ66" s="4">
        <f t="shared" si="52"/>
        <v>0</v>
      </c>
      <c r="BR66" s="4">
        <f t="shared" si="53"/>
        <v>0</v>
      </c>
      <c r="BS66" s="4">
        <f t="shared" si="54"/>
        <v>0</v>
      </c>
      <c r="BT66" s="4">
        <f t="shared" si="55"/>
        <v>0</v>
      </c>
      <c r="BU66" s="4">
        <f t="shared" si="56"/>
        <v>0.41176470588235298</v>
      </c>
      <c r="BV66" s="4">
        <f t="shared" si="57"/>
        <v>0.11764705882352941</v>
      </c>
      <c r="BW66" s="4">
        <f t="shared" si="58"/>
        <v>0</v>
      </c>
      <c r="BX66" s="4">
        <f t="shared" si="59"/>
        <v>0.11764705882352941</v>
      </c>
      <c r="BY66" s="4">
        <f t="shared" si="60"/>
        <v>0</v>
      </c>
    </row>
    <row r="67" spans="1:77" x14ac:dyDescent="0.25">
      <c r="A67" s="3">
        <v>25</v>
      </c>
      <c r="B67" s="4" t="s">
        <v>4</v>
      </c>
      <c r="C67" s="4" t="s">
        <v>5</v>
      </c>
      <c r="D67" s="4" t="s">
        <v>13</v>
      </c>
      <c r="E67" s="5" t="s">
        <v>26</v>
      </c>
      <c r="F67" s="4">
        <f t="shared" si="1"/>
        <v>0.75324675324675328</v>
      </c>
      <c r="G67" s="4">
        <f t="shared" si="2"/>
        <v>0</v>
      </c>
      <c r="H67" s="4">
        <f t="shared" si="3"/>
        <v>3.896103896103896E-2</v>
      </c>
      <c r="I67" s="4">
        <f t="shared" si="4"/>
        <v>0</v>
      </c>
      <c r="J67" s="4">
        <f t="shared" si="5"/>
        <v>0</v>
      </c>
      <c r="K67" s="4">
        <f t="shared" si="6"/>
        <v>0</v>
      </c>
      <c r="L67" s="4">
        <f t="shared" si="7"/>
        <v>0.12987012987012986</v>
      </c>
      <c r="M67" s="4">
        <f t="shared" si="8"/>
        <v>0</v>
      </c>
      <c r="N67" s="4">
        <f t="shared" si="9"/>
        <v>0</v>
      </c>
      <c r="O67" s="4">
        <f t="shared" si="10"/>
        <v>0</v>
      </c>
      <c r="P67" s="4">
        <f t="shared" si="11"/>
        <v>0</v>
      </c>
      <c r="Q67" s="4">
        <f t="shared" si="12"/>
        <v>0</v>
      </c>
      <c r="R67" s="4">
        <f t="shared" si="13"/>
        <v>0</v>
      </c>
      <c r="S67" s="4">
        <f t="shared" si="14"/>
        <v>1.2987012987012988E-2</v>
      </c>
      <c r="T67" s="4">
        <f t="shared" si="15"/>
        <v>0</v>
      </c>
      <c r="U67" s="4">
        <f t="shared" si="16"/>
        <v>0</v>
      </c>
      <c r="V67" s="4">
        <f t="shared" si="17"/>
        <v>0</v>
      </c>
      <c r="W67" s="4">
        <f t="shared" si="18"/>
        <v>0</v>
      </c>
      <c r="X67" s="4">
        <f t="shared" si="19"/>
        <v>0</v>
      </c>
      <c r="Y67" s="4">
        <f t="shared" si="20"/>
        <v>0</v>
      </c>
      <c r="Z67" s="4">
        <f t="shared" si="21"/>
        <v>0</v>
      </c>
      <c r="AA67" s="4">
        <f t="shared" si="22"/>
        <v>0</v>
      </c>
      <c r="AB67" s="4">
        <f t="shared" si="23"/>
        <v>0</v>
      </c>
      <c r="AC67" s="4">
        <f t="shared" si="24"/>
        <v>1.2987012987012988E-2</v>
      </c>
      <c r="AD67" s="4">
        <f t="shared" si="25"/>
        <v>1.2987012987012988E-2</v>
      </c>
      <c r="AE67" s="4">
        <f t="shared" si="26"/>
        <v>0</v>
      </c>
      <c r="AF67" s="4">
        <f t="shared" si="27"/>
        <v>0</v>
      </c>
      <c r="AG67" s="4">
        <f t="shared" si="28"/>
        <v>0</v>
      </c>
      <c r="AH67" s="4">
        <f t="shared" si="29"/>
        <v>0</v>
      </c>
      <c r="AI67" s="4">
        <f t="shared" si="30"/>
        <v>0</v>
      </c>
      <c r="AJ67" s="4">
        <f t="shared" si="31"/>
        <v>0</v>
      </c>
      <c r="AK67" s="4">
        <f t="shared" si="32"/>
        <v>1.2987012987012988E-2</v>
      </c>
      <c r="AL67" s="4">
        <f t="shared" si="33"/>
        <v>0</v>
      </c>
      <c r="AM67" s="4">
        <f t="shared" si="34"/>
        <v>0</v>
      </c>
      <c r="AN67" s="4">
        <f t="shared" si="35"/>
        <v>0</v>
      </c>
      <c r="AO67" s="4">
        <f t="shared" si="36"/>
        <v>0</v>
      </c>
      <c r="AP67" s="4">
        <f t="shared" si="37"/>
        <v>0</v>
      </c>
      <c r="AQ67" s="4">
        <f t="shared" si="38"/>
        <v>2.5974025974025976E-2</v>
      </c>
      <c r="AR67" s="12">
        <f t="shared" si="39"/>
        <v>1</v>
      </c>
      <c r="AS67" s="44">
        <v>7</v>
      </c>
      <c r="AT67" s="46">
        <v>4.0030000000000001</v>
      </c>
      <c r="AU67" s="70">
        <v>8</v>
      </c>
      <c r="AV67" s="20">
        <f t="shared" si="40"/>
        <v>0.93506493506493504</v>
      </c>
      <c r="AW67" s="20">
        <f t="shared" si="41"/>
        <v>0</v>
      </c>
      <c r="AX67" s="20">
        <f t="shared" si="42"/>
        <v>0</v>
      </c>
      <c r="AY67" s="20">
        <f t="shared" si="43"/>
        <v>3.896103896103896E-2</v>
      </c>
      <c r="AZ67" s="4">
        <f t="shared" si="45"/>
        <v>0.97402597402597402</v>
      </c>
      <c r="BA67" s="29">
        <v>93.5</v>
      </c>
      <c r="BB67" s="29">
        <v>0</v>
      </c>
      <c r="BC67" s="29">
        <v>0</v>
      </c>
      <c r="BD67" s="29">
        <v>6.5</v>
      </c>
      <c r="BE67" s="4">
        <f t="shared" si="44"/>
        <v>2.5974025974025976E-2</v>
      </c>
      <c r="BF67" s="46">
        <v>2.6</v>
      </c>
      <c r="BK67" s="4">
        <f t="shared" si="46"/>
        <v>0</v>
      </c>
      <c r="BL67" s="4">
        <f t="shared" si="47"/>
        <v>0.75324675324675328</v>
      </c>
      <c r="BM67" s="4">
        <f t="shared" si="48"/>
        <v>3.896103896103896E-2</v>
      </c>
      <c r="BN67" s="4">
        <f t="shared" si="49"/>
        <v>1.2987012987012988E-2</v>
      </c>
      <c r="BO67" s="4">
        <f t="shared" si="50"/>
        <v>0</v>
      </c>
      <c r="BP67" s="4">
        <f t="shared" si="51"/>
        <v>0.12987012987012986</v>
      </c>
      <c r="BQ67" s="4">
        <f t="shared" si="52"/>
        <v>0</v>
      </c>
      <c r="BR67" s="4">
        <f t="shared" si="53"/>
        <v>0</v>
      </c>
      <c r="BS67" s="4">
        <f t="shared" si="54"/>
        <v>0</v>
      </c>
      <c r="BT67" s="4">
        <f t="shared" si="55"/>
        <v>0</v>
      </c>
      <c r="BU67" s="4">
        <f t="shared" si="56"/>
        <v>2.5974025974025976E-2</v>
      </c>
      <c r="BV67" s="4">
        <f t="shared" si="57"/>
        <v>0</v>
      </c>
      <c r="BW67" s="4">
        <f t="shared" si="58"/>
        <v>0</v>
      </c>
      <c r="BX67" s="4">
        <f t="shared" si="59"/>
        <v>1.2987012987012988E-2</v>
      </c>
      <c r="BY67" s="4">
        <f t="shared" si="60"/>
        <v>0</v>
      </c>
    </row>
    <row r="68" spans="1:77" x14ac:dyDescent="0.25">
      <c r="A68" s="3">
        <v>26</v>
      </c>
      <c r="B68" s="4" t="s">
        <v>4</v>
      </c>
      <c r="C68" s="4" t="s">
        <v>5</v>
      </c>
      <c r="D68" s="4" t="s">
        <v>13</v>
      </c>
      <c r="E68" s="5" t="s">
        <v>27</v>
      </c>
      <c r="F68" s="4">
        <f t="shared" si="1"/>
        <v>0.23809523809523808</v>
      </c>
      <c r="G68" s="4">
        <f t="shared" si="2"/>
        <v>0</v>
      </c>
      <c r="H68" s="4">
        <f t="shared" si="3"/>
        <v>0.11904761904761904</v>
      </c>
      <c r="I68" s="4">
        <f t="shared" si="4"/>
        <v>0</v>
      </c>
      <c r="J68" s="4">
        <f t="shared" si="5"/>
        <v>0</v>
      </c>
      <c r="K68" s="4">
        <f t="shared" si="6"/>
        <v>0</v>
      </c>
      <c r="L68" s="4">
        <f t="shared" si="7"/>
        <v>0.40476190476190477</v>
      </c>
      <c r="M68" s="4">
        <f t="shared" si="8"/>
        <v>0</v>
      </c>
      <c r="N68" s="4">
        <f t="shared" si="9"/>
        <v>0</v>
      </c>
      <c r="O68" s="4">
        <f t="shared" si="10"/>
        <v>0</v>
      </c>
      <c r="P68" s="4">
        <f t="shared" si="11"/>
        <v>2.3809523809523808E-2</v>
      </c>
      <c r="Q68" s="4">
        <f t="shared" si="12"/>
        <v>0</v>
      </c>
      <c r="R68" s="4">
        <f t="shared" si="13"/>
        <v>0</v>
      </c>
      <c r="S68" s="4">
        <f t="shared" si="14"/>
        <v>0</v>
      </c>
      <c r="T68" s="4">
        <f t="shared" si="15"/>
        <v>4.7619047619047616E-2</v>
      </c>
      <c r="U68" s="4">
        <f t="shared" si="16"/>
        <v>0</v>
      </c>
      <c r="V68" s="4">
        <f t="shared" si="17"/>
        <v>0</v>
      </c>
      <c r="W68" s="4">
        <f t="shared" si="18"/>
        <v>0</v>
      </c>
      <c r="X68" s="4">
        <f t="shared" si="19"/>
        <v>0</v>
      </c>
      <c r="Y68" s="4">
        <f t="shared" si="20"/>
        <v>0</v>
      </c>
      <c r="Z68" s="4">
        <f t="shared" si="21"/>
        <v>0</v>
      </c>
      <c r="AA68" s="4">
        <f t="shared" si="22"/>
        <v>0</v>
      </c>
      <c r="AB68" s="4">
        <f t="shared" si="23"/>
        <v>0</v>
      </c>
      <c r="AC68" s="4">
        <f t="shared" si="24"/>
        <v>2.3809523809523808E-2</v>
      </c>
      <c r="AD68" s="4">
        <f t="shared" si="25"/>
        <v>2.3809523809523808E-2</v>
      </c>
      <c r="AE68" s="4">
        <f t="shared" si="26"/>
        <v>4.7619047619047616E-2</v>
      </c>
      <c r="AF68" s="4">
        <f t="shared" si="27"/>
        <v>0</v>
      </c>
      <c r="AG68" s="4">
        <f t="shared" si="28"/>
        <v>0</v>
      </c>
      <c r="AH68" s="4">
        <f t="shared" si="29"/>
        <v>0</v>
      </c>
      <c r="AI68" s="4">
        <f t="shared" si="30"/>
        <v>0</v>
      </c>
      <c r="AJ68" s="4">
        <f t="shared" si="31"/>
        <v>0</v>
      </c>
      <c r="AK68" s="4">
        <f t="shared" si="32"/>
        <v>0</v>
      </c>
      <c r="AL68" s="4">
        <f t="shared" si="33"/>
        <v>2.3809523809523808E-2</v>
      </c>
      <c r="AM68" s="4">
        <f t="shared" si="34"/>
        <v>0</v>
      </c>
      <c r="AN68" s="4">
        <f t="shared" si="35"/>
        <v>2.3809523809523808E-2</v>
      </c>
      <c r="AO68" s="4">
        <f t="shared" si="36"/>
        <v>0</v>
      </c>
      <c r="AP68" s="4">
        <f t="shared" si="37"/>
        <v>0</v>
      </c>
      <c r="AQ68" s="4">
        <f t="shared" si="38"/>
        <v>2.3809523809523808E-2</v>
      </c>
      <c r="AR68" s="12">
        <f t="shared" si="39"/>
        <v>1</v>
      </c>
      <c r="AS68" s="44">
        <v>12</v>
      </c>
      <c r="AT68" s="46">
        <v>6.9740000000000002</v>
      </c>
      <c r="AU68" s="70">
        <v>11</v>
      </c>
      <c r="AV68" s="20">
        <f t="shared" si="40"/>
        <v>0.83333333333333326</v>
      </c>
      <c r="AW68" s="20">
        <f t="shared" si="41"/>
        <v>0</v>
      </c>
      <c r="AX68" s="20">
        <f t="shared" si="42"/>
        <v>0</v>
      </c>
      <c r="AY68" s="20">
        <f t="shared" si="43"/>
        <v>0.14285714285714285</v>
      </c>
      <c r="AZ68" s="4">
        <f t="shared" si="45"/>
        <v>0.97619047619047605</v>
      </c>
      <c r="BA68" s="29">
        <v>83.3</v>
      </c>
      <c r="BB68" s="29">
        <v>0</v>
      </c>
      <c r="BC68" s="29">
        <v>0</v>
      </c>
      <c r="BD68" s="29">
        <v>16.7</v>
      </c>
      <c r="BE68" s="4">
        <f t="shared" si="44"/>
        <v>4.7619047619047616E-2</v>
      </c>
      <c r="BF68" s="46">
        <v>4.7</v>
      </c>
      <c r="BK68" s="4">
        <f t="shared" si="46"/>
        <v>0</v>
      </c>
      <c r="BL68" s="4">
        <f t="shared" si="47"/>
        <v>0.23809523809523808</v>
      </c>
      <c r="BM68" s="4">
        <f t="shared" si="48"/>
        <v>0.11904761904761904</v>
      </c>
      <c r="BN68" s="4">
        <f t="shared" si="49"/>
        <v>4.7619047619047616E-2</v>
      </c>
      <c r="BO68" s="4">
        <f t="shared" si="50"/>
        <v>0</v>
      </c>
      <c r="BP68" s="4">
        <f t="shared" si="51"/>
        <v>0.40476190476190477</v>
      </c>
      <c r="BQ68" s="4">
        <f t="shared" si="52"/>
        <v>2.3809523809523808E-2</v>
      </c>
      <c r="BR68" s="4">
        <f t="shared" si="53"/>
        <v>0</v>
      </c>
      <c r="BS68" s="4">
        <f t="shared" si="54"/>
        <v>0</v>
      </c>
      <c r="BT68" s="4">
        <f t="shared" si="55"/>
        <v>0</v>
      </c>
      <c r="BU68" s="4">
        <f t="shared" si="56"/>
        <v>0.14285714285714285</v>
      </c>
      <c r="BV68" s="4">
        <f t="shared" si="57"/>
        <v>2.3809523809523808E-2</v>
      </c>
      <c r="BW68" s="4">
        <f t="shared" si="58"/>
        <v>0</v>
      </c>
      <c r="BX68" s="4">
        <f t="shared" si="59"/>
        <v>0</v>
      </c>
      <c r="BY68" s="4">
        <f t="shared" si="60"/>
        <v>0</v>
      </c>
    </row>
    <row r="69" spans="1:77" x14ac:dyDescent="0.25">
      <c r="A69" s="3">
        <v>27</v>
      </c>
      <c r="B69" s="4" t="s">
        <v>4</v>
      </c>
      <c r="C69" s="4" t="s">
        <v>5</v>
      </c>
      <c r="D69" s="4" t="s">
        <v>13</v>
      </c>
      <c r="E69" s="5" t="s">
        <v>28</v>
      </c>
      <c r="F69" s="4">
        <f t="shared" si="1"/>
        <v>3.669724770642202E-2</v>
      </c>
      <c r="G69" s="4">
        <f t="shared" si="2"/>
        <v>0</v>
      </c>
      <c r="H69" s="4">
        <f t="shared" si="3"/>
        <v>2.7522935779816515E-2</v>
      </c>
      <c r="I69" s="4">
        <f t="shared" si="4"/>
        <v>9.1743119266055051E-3</v>
      </c>
      <c r="J69" s="4">
        <f t="shared" si="5"/>
        <v>0</v>
      </c>
      <c r="K69" s="4">
        <f t="shared" si="6"/>
        <v>0</v>
      </c>
      <c r="L69" s="4">
        <f t="shared" si="7"/>
        <v>0.56880733944954132</v>
      </c>
      <c r="M69" s="4">
        <f t="shared" si="8"/>
        <v>0</v>
      </c>
      <c r="N69" s="4">
        <f t="shared" si="9"/>
        <v>0</v>
      </c>
      <c r="O69" s="4">
        <f t="shared" si="10"/>
        <v>0</v>
      </c>
      <c r="P69" s="4">
        <f t="shared" si="11"/>
        <v>0</v>
      </c>
      <c r="Q69" s="4">
        <f t="shared" si="12"/>
        <v>0</v>
      </c>
      <c r="R69" s="4">
        <f t="shared" si="13"/>
        <v>0</v>
      </c>
      <c r="S69" s="4">
        <f t="shared" si="14"/>
        <v>0</v>
      </c>
      <c r="T69" s="4">
        <f t="shared" si="15"/>
        <v>0</v>
      </c>
      <c r="U69" s="4">
        <f t="shared" si="16"/>
        <v>9.1743119266055051E-3</v>
      </c>
      <c r="V69" s="4">
        <f t="shared" si="17"/>
        <v>0</v>
      </c>
      <c r="W69" s="4">
        <f t="shared" si="18"/>
        <v>0</v>
      </c>
      <c r="X69" s="4">
        <f t="shared" si="19"/>
        <v>0</v>
      </c>
      <c r="Y69" s="4">
        <f t="shared" si="20"/>
        <v>0</v>
      </c>
      <c r="Z69" s="4">
        <f t="shared" si="21"/>
        <v>0</v>
      </c>
      <c r="AA69" s="4">
        <f t="shared" si="22"/>
        <v>0</v>
      </c>
      <c r="AB69" s="4">
        <f t="shared" si="23"/>
        <v>0</v>
      </c>
      <c r="AC69" s="4">
        <f t="shared" si="24"/>
        <v>0.1743119266055046</v>
      </c>
      <c r="AD69" s="4">
        <f t="shared" si="25"/>
        <v>5.5045871559633031E-2</v>
      </c>
      <c r="AE69" s="4">
        <f t="shared" si="26"/>
        <v>0</v>
      </c>
      <c r="AF69" s="4">
        <f t="shared" si="27"/>
        <v>0</v>
      </c>
      <c r="AG69" s="4">
        <f t="shared" si="28"/>
        <v>0</v>
      </c>
      <c r="AH69" s="4">
        <f t="shared" si="29"/>
        <v>0</v>
      </c>
      <c r="AI69" s="4">
        <f t="shared" si="30"/>
        <v>0</v>
      </c>
      <c r="AJ69" s="4">
        <f t="shared" si="31"/>
        <v>0</v>
      </c>
      <c r="AK69" s="4">
        <f t="shared" si="32"/>
        <v>0</v>
      </c>
      <c r="AL69" s="4">
        <f t="shared" si="33"/>
        <v>0</v>
      </c>
      <c r="AM69" s="4">
        <f t="shared" si="34"/>
        <v>0</v>
      </c>
      <c r="AN69" s="4">
        <f t="shared" si="35"/>
        <v>0</v>
      </c>
      <c r="AO69" s="4">
        <f t="shared" si="36"/>
        <v>0</v>
      </c>
      <c r="AP69" s="4">
        <f t="shared" si="37"/>
        <v>0</v>
      </c>
      <c r="AQ69" s="4">
        <f t="shared" si="38"/>
        <v>0.11926605504587157</v>
      </c>
      <c r="AR69" s="12">
        <f t="shared" si="39"/>
        <v>1.0000000000000002</v>
      </c>
      <c r="AS69" s="44">
        <v>12</v>
      </c>
      <c r="AT69" s="46">
        <v>3.4540000000000002</v>
      </c>
      <c r="AU69" s="70">
        <v>8</v>
      </c>
      <c r="AV69" s="20">
        <f t="shared" si="40"/>
        <v>0.64220183486238536</v>
      </c>
      <c r="AW69" s="20">
        <f t="shared" si="41"/>
        <v>9.1743119266055051E-3</v>
      </c>
      <c r="AX69" s="20">
        <f t="shared" si="42"/>
        <v>0</v>
      </c>
      <c r="AY69" s="20">
        <f t="shared" si="43"/>
        <v>0.22935779816513763</v>
      </c>
      <c r="AZ69" s="4">
        <f t="shared" si="45"/>
        <v>0.88073394495412849</v>
      </c>
      <c r="BA69" s="29">
        <v>64.2</v>
      </c>
      <c r="BB69" s="29">
        <v>0.9</v>
      </c>
      <c r="BC69" s="29">
        <v>0</v>
      </c>
      <c r="BD69" s="29">
        <v>34.9</v>
      </c>
      <c r="BE69" s="4">
        <f t="shared" si="44"/>
        <v>0.22935779816513763</v>
      </c>
      <c r="BF69" s="46">
        <v>22.9</v>
      </c>
      <c r="BK69" s="4">
        <f t="shared" si="46"/>
        <v>0</v>
      </c>
      <c r="BL69" s="4">
        <f t="shared" si="47"/>
        <v>3.669724770642202E-2</v>
      </c>
      <c r="BM69" s="4">
        <f t="shared" si="48"/>
        <v>3.669724770642202E-2</v>
      </c>
      <c r="BN69" s="4">
        <f t="shared" si="49"/>
        <v>0</v>
      </c>
      <c r="BO69" s="4">
        <f t="shared" si="50"/>
        <v>0</v>
      </c>
      <c r="BP69" s="4">
        <f t="shared" si="51"/>
        <v>0.56880733944954132</v>
      </c>
      <c r="BQ69" s="4">
        <f t="shared" si="52"/>
        <v>0</v>
      </c>
      <c r="BR69" s="4">
        <f t="shared" si="53"/>
        <v>0</v>
      </c>
      <c r="BS69" s="4">
        <f t="shared" si="54"/>
        <v>0</v>
      </c>
      <c r="BT69" s="4">
        <f t="shared" si="55"/>
        <v>0</v>
      </c>
      <c r="BU69" s="4">
        <f t="shared" si="56"/>
        <v>0.22935779816513763</v>
      </c>
      <c r="BV69" s="4">
        <f t="shared" si="57"/>
        <v>0</v>
      </c>
      <c r="BW69" s="4">
        <f t="shared" si="58"/>
        <v>0</v>
      </c>
      <c r="BX69" s="4">
        <f t="shared" si="59"/>
        <v>0</v>
      </c>
      <c r="BY69" s="4">
        <f t="shared" si="60"/>
        <v>0</v>
      </c>
    </row>
    <row r="70" spans="1:77" x14ac:dyDescent="0.25">
      <c r="A70" s="3">
        <v>28</v>
      </c>
      <c r="B70" s="4" t="s">
        <v>4</v>
      </c>
      <c r="C70" s="4" t="s">
        <v>5</v>
      </c>
      <c r="D70" s="4" t="s">
        <v>13</v>
      </c>
      <c r="E70" s="5" t="s">
        <v>29</v>
      </c>
      <c r="F70" s="4">
        <f t="shared" si="1"/>
        <v>0.2</v>
      </c>
      <c r="G70" s="4">
        <f t="shared" si="2"/>
        <v>0</v>
      </c>
      <c r="H70" s="4">
        <f t="shared" si="3"/>
        <v>0.13333333333333333</v>
      </c>
      <c r="I70" s="4">
        <f t="shared" si="4"/>
        <v>0</v>
      </c>
      <c r="J70" s="4">
        <f t="shared" si="5"/>
        <v>0</v>
      </c>
      <c r="K70" s="4">
        <f t="shared" si="6"/>
        <v>0</v>
      </c>
      <c r="L70" s="4">
        <f t="shared" si="7"/>
        <v>0.13333333333333333</v>
      </c>
      <c r="M70" s="4">
        <f t="shared" si="8"/>
        <v>0</v>
      </c>
      <c r="N70" s="4">
        <f t="shared" si="9"/>
        <v>0</v>
      </c>
      <c r="O70" s="4">
        <f t="shared" si="10"/>
        <v>0</v>
      </c>
      <c r="P70" s="4">
        <f t="shared" si="11"/>
        <v>0</v>
      </c>
      <c r="Q70" s="4">
        <f t="shared" si="12"/>
        <v>0</v>
      </c>
      <c r="R70" s="4">
        <f t="shared" si="13"/>
        <v>0</v>
      </c>
      <c r="S70" s="4">
        <f t="shared" si="14"/>
        <v>0</v>
      </c>
      <c r="T70" s="4">
        <f t="shared" si="15"/>
        <v>0</v>
      </c>
      <c r="U70" s="4">
        <f t="shared" si="16"/>
        <v>0</v>
      </c>
      <c r="V70" s="4">
        <f t="shared" si="17"/>
        <v>0</v>
      </c>
      <c r="W70" s="4">
        <f t="shared" si="18"/>
        <v>0</v>
      </c>
      <c r="X70" s="4">
        <f t="shared" si="19"/>
        <v>0</v>
      </c>
      <c r="Y70" s="4">
        <f t="shared" si="20"/>
        <v>0</v>
      </c>
      <c r="Z70" s="4">
        <f t="shared" si="21"/>
        <v>0</v>
      </c>
      <c r="AA70" s="4">
        <f t="shared" si="22"/>
        <v>0</v>
      </c>
      <c r="AB70" s="4">
        <f t="shared" si="23"/>
        <v>0</v>
      </c>
      <c r="AC70" s="4">
        <f t="shared" si="24"/>
        <v>0.33333333333333331</v>
      </c>
      <c r="AD70" s="4">
        <f t="shared" si="25"/>
        <v>0.13333333333333333</v>
      </c>
      <c r="AE70" s="4">
        <f t="shared" si="26"/>
        <v>6.6666666666666666E-2</v>
      </c>
      <c r="AF70" s="4">
        <f t="shared" si="27"/>
        <v>0</v>
      </c>
      <c r="AG70" s="4">
        <f t="shared" si="28"/>
        <v>0</v>
      </c>
      <c r="AH70" s="4">
        <f t="shared" si="29"/>
        <v>0</v>
      </c>
      <c r="AI70" s="4">
        <f t="shared" si="30"/>
        <v>0</v>
      </c>
      <c r="AJ70" s="4">
        <f t="shared" si="31"/>
        <v>0</v>
      </c>
      <c r="AK70" s="4">
        <f t="shared" si="32"/>
        <v>0</v>
      </c>
      <c r="AL70" s="4">
        <f t="shared" si="33"/>
        <v>0</v>
      </c>
      <c r="AM70" s="4">
        <f t="shared" si="34"/>
        <v>0</v>
      </c>
      <c r="AN70" s="4">
        <f t="shared" si="35"/>
        <v>0</v>
      </c>
      <c r="AO70" s="4">
        <f t="shared" si="36"/>
        <v>0</v>
      </c>
      <c r="AP70" s="4">
        <f t="shared" si="37"/>
        <v>0</v>
      </c>
      <c r="AQ70" s="4">
        <f t="shared" si="38"/>
        <v>0</v>
      </c>
      <c r="AR70" s="12">
        <f t="shared" si="39"/>
        <v>1</v>
      </c>
      <c r="AS70" s="44">
        <v>7</v>
      </c>
      <c r="AT70" s="46">
        <v>7.0279999999999996</v>
      </c>
      <c r="AU70" s="70">
        <v>6</v>
      </c>
      <c r="AV70" s="20">
        <f t="shared" si="40"/>
        <v>0.46666666666666667</v>
      </c>
      <c r="AW70" s="20">
        <f t="shared" si="41"/>
        <v>0</v>
      </c>
      <c r="AX70" s="20">
        <f t="shared" si="42"/>
        <v>0</v>
      </c>
      <c r="AY70" s="20">
        <f t="shared" si="43"/>
        <v>0.53333333333333333</v>
      </c>
      <c r="AZ70" s="4">
        <f t="shared" si="45"/>
        <v>1</v>
      </c>
      <c r="BA70" s="29">
        <v>46.7</v>
      </c>
      <c r="BB70" s="29">
        <v>0</v>
      </c>
      <c r="BC70" s="29">
        <v>0</v>
      </c>
      <c r="BD70" s="29">
        <v>53.3</v>
      </c>
      <c r="BE70" s="4">
        <f t="shared" si="44"/>
        <v>0.46666666666666667</v>
      </c>
      <c r="BF70" s="46">
        <v>46.7</v>
      </c>
      <c r="BK70" s="4">
        <f t="shared" si="46"/>
        <v>0</v>
      </c>
      <c r="BL70" s="4">
        <f t="shared" si="47"/>
        <v>0.2</v>
      </c>
      <c r="BM70" s="4">
        <f t="shared" si="48"/>
        <v>0.13333333333333333</v>
      </c>
      <c r="BN70" s="4">
        <f t="shared" si="49"/>
        <v>0</v>
      </c>
      <c r="BO70" s="4">
        <f t="shared" si="50"/>
        <v>0</v>
      </c>
      <c r="BP70" s="4">
        <f t="shared" si="51"/>
        <v>0.13333333333333333</v>
      </c>
      <c r="BQ70" s="4">
        <f t="shared" si="52"/>
        <v>0</v>
      </c>
      <c r="BR70" s="4">
        <f t="shared" si="53"/>
        <v>0</v>
      </c>
      <c r="BS70" s="4">
        <f t="shared" si="54"/>
        <v>0</v>
      </c>
      <c r="BT70" s="4">
        <f t="shared" si="55"/>
        <v>0</v>
      </c>
      <c r="BU70" s="4">
        <f t="shared" si="56"/>
        <v>0.53333333333333333</v>
      </c>
      <c r="BV70" s="4">
        <f t="shared" si="57"/>
        <v>0</v>
      </c>
      <c r="BW70" s="4">
        <f t="shared" si="58"/>
        <v>0</v>
      </c>
      <c r="BX70" s="4">
        <f t="shared" si="59"/>
        <v>0</v>
      </c>
      <c r="BY70" s="4">
        <f t="shared" si="60"/>
        <v>0</v>
      </c>
    </row>
    <row r="71" spans="1:77" x14ac:dyDescent="0.25">
      <c r="A71" s="3">
        <v>29</v>
      </c>
      <c r="B71" s="4" t="s">
        <v>4</v>
      </c>
      <c r="C71" s="4" t="s">
        <v>5</v>
      </c>
      <c r="D71" s="4" t="s">
        <v>13</v>
      </c>
      <c r="E71" s="5" t="s">
        <v>30</v>
      </c>
      <c r="F71" s="4">
        <f t="shared" si="1"/>
        <v>0.18181818181818182</v>
      </c>
      <c r="G71" s="4">
        <f t="shared" si="2"/>
        <v>0</v>
      </c>
      <c r="H71" s="4">
        <f t="shared" si="3"/>
        <v>0</v>
      </c>
      <c r="I71" s="4">
        <f t="shared" si="4"/>
        <v>3.0303030303030304E-2</v>
      </c>
      <c r="J71" s="4">
        <f t="shared" si="5"/>
        <v>0</v>
      </c>
      <c r="K71" s="4">
        <f t="shared" si="6"/>
        <v>0</v>
      </c>
      <c r="L71" s="4">
        <f t="shared" si="7"/>
        <v>0.36363636363636365</v>
      </c>
      <c r="M71" s="4">
        <f t="shared" si="8"/>
        <v>0</v>
      </c>
      <c r="N71" s="4">
        <f t="shared" si="9"/>
        <v>0</v>
      </c>
      <c r="O71" s="4">
        <f t="shared" si="10"/>
        <v>0</v>
      </c>
      <c r="P71" s="4">
        <f t="shared" si="11"/>
        <v>0</v>
      </c>
      <c r="Q71" s="4">
        <f t="shared" si="12"/>
        <v>0</v>
      </c>
      <c r="R71" s="4">
        <f t="shared" si="13"/>
        <v>0</v>
      </c>
      <c r="S71" s="4">
        <f t="shared" si="14"/>
        <v>0</v>
      </c>
      <c r="T71" s="4">
        <f t="shared" si="15"/>
        <v>0</v>
      </c>
      <c r="U71" s="4">
        <f t="shared" si="16"/>
        <v>0</v>
      </c>
      <c r="V71" s="4">
        <f t="shared" si="17"/>
        <v>0</v>
      </c>
      <c r="W71" s="4">
        <f t="shared" si="18"/>
        <v>0</v>
      </c>
      <c r="X71" s="4">
        <f t="shared" si="19"/>
        <v>0</v>
      </c>
      <c r="Y71" s="4">
        <f t="shared" si="20"/>
        <v>0</v>
      </c>
      <c r="Z71" s="4">
        <f t="shared" si="21"/>
        <v>0</v>
      </c>
      <c r="AA71" s="4">
        <f t="shared" si="22"/>
        <v>0</v>
      </c>
      <c r="AB71" s="4">
        <f t="shared" si="23"/>
        <v>0</v>
      </c>
      <c r="AC71" s="4">
        <f t="shared" si="24"/>
        <v>0.24242424242424243</v>
      </c>
      <c r="AD71" s="4">
        <f t="shared" si="25"/>
        <v>0</v>
      </c>
      <c r="AE71" s="4">
        <f t="shared" si="26"/>
        <v>9.0909090909090912E-2</v>
      </c>
      <c r="AF71" s="4">
        <f t="shared" si="27"/>
        <v>0</v>
      </c>
      <c r="AG71" s="4">
        <f t="shared" si="28"/>
        <v>0</v>
      </c>
      <c r="AH71" s="4">
        <f t="shared" si="29"/>
        <v>0</v>
      </c>
      <c r="AI71" s="4">
        <f t="shared" si="30"/>
        <v>0</v>
      </c>
      <c r="AJ71" s="4">
        <f t="shared" si="31"/>
        <v>0</v>
      </c>
      <c r="AK71" s="4">
        <f t="shared" si="32"/>
        <v>3.0303030303030304E-2</v>
      </c>
      <c r="AL71" s="4">
        <f t="shared" si="33"/>
        <v>0</v>
      </c>
      <c r="AM71" s="4">
        <f t="shared" si="34"/>
        <v>0</v>
      </c>
      <c r="AN71" s="4">
        <f t="shared" si="35"/>
        <v>0</v>
      </c>
      <c r="AO71" s="4">
        <f t="shared" si="36"/>
        <v>0</v>
      </c>
      <c r="AP71" s="4">
        <f t="shared" si="37"/>
        <v>0</v>
      </c>
      <c r="AQ71" s="4">
        <f t="shared" si="38"/>
        <v>6.0606060606060608E-2</v>
      </c>
      <c r="AR71" s="12">
        <f t="shared" si="39"/>
        <v>1</v>
      </c>
      <c r="AS71" s="44">
        <v>7</v>
      </c>
      <c r="AT71" s="46">
        <v>3.0659999999999998</v>
      </c>
      <c r="AU71" s="70">
        <v>7</v>
      </c>
      <c r="AV71" s="20">
        <f t="shared" si="40"/>
        <v>0.5757575757575758</v>
      </c>
      <c r="AW71" s="20">
        <f t="shared" si="41"/>
        <v>0</v>
      </c>
      <c r="AX71" s="20">
        <f t="shared" si="42"/>
        <v>0</v>
      </c>
      <c r="AY71" s="20">
        <f t="shared" si="43"/>
        <v>0.36363636363636365</v>
      </c>
      <c r="AZ71" s="4">
        <f t="shared" si="45"/>
        <v>0.93939393939393945</v>
      </c>
      <c r="BA71" s="29">
        <v>57.6</v>
      </c>
      <c r="BB71" s="29">
        <v>0</v>
      </c>
      <c r="BC71" s="29">
        <v>0</v>
      </c>
      <c r="BD71" s="29">
        <v>42.4</v>
      </c>
      <c r="BE71" s="4">
        <f t="shared" si="44"/>
        <v>0.24242424242424243</v>
      </c>
      <c r="BF71" s="46">
        <v>24.2</v>
      </c>
      <c r="BK71" s="4">
        <f t="shared" si="46"/>
        <v>0</v>
      </c>
      <c r="BL71" s="4">
        <f t="shared" si="47"/>
        <v>0.18181818181818182</v>
      </c>
      <c r="BM71" s="4">
        <f t="shared" si="48"/>
        <v>3.0303030303030304E-2</v>
      </c>
      <c r="BN71" s="4">
        <f t="shared" si="49"/>
        <v>0</v>
      </c>
      <c r="BO71" s="4">
        <f t="shared" si="50"/>
        <v>0</v>
      </c>
      <c r="BP71" s="4">
        <f t="shared" si="51"/>
        <v>0.36363636363636365</v>
      </c>
      <c r="BQ71" s="4">
        <f t="shared" si="52"/>
        <v>0</v>
      </c>
      <c r="BR71" s="4">
        <f t="shared" si="53"/>
        <v>0</v>
      </c>
      <c r="BS71" s="4">
        <f t="shared" si="54"/>
        <v>0</v>
      </c>
      <c r="BT71" s="4">
        <f t="shared" si="55"/>
        <v>0</v>
      </c>
      <c r="BU71" s="4">
        <f t="shared" si="56"/>
        <v>0.33333333333333337</v>
      </c>
      <c r="BV71" s="4">
        <f t="shared" si="57"/>
        <v>0</v>
      </c>
      <c r="BW71" s="4">
        <f t="shared" si="58"/>
        <v>0</v>
      </c>
      <c r="BX71" s="4">
        <f t="shared" si="59"/>
        <v>3.0303030303030304E-2</v>
      </c>
      <c r="BY71" s="4">
        <f t="shared" si="60"/>
        <v>0</v>
      </c>
    </row>
    <row r="72" spans="1:77" x14ac:dyDescent="0.25">
      <c r="A72" s="3">
        <v>30</v>
      </c>
      <c r="B72" s="4" t="s">
        <v>4</v>
      </c>
      <c r="C72" s="4" t="s">
        <v>5</v>
      </c>
      <c r="D72" s="4" t="s">
        <v>13</v>
      </c>
      <c r="E72" s="5" t="s">
        <v>31</v>
      </c>
      <c r="F72" s="4">
        <f t="shared" si="1"/>
        <v>0</v>
      </c>
      <c r="G72" s="4">
        <f t="shared" si="2"/>
        <v>0</v>
      </c>
      <c r="H72" s="4">
        <f t="shared" si="3"/>
        <v>5.0847457627118647E-2</v>
      </c>
      <c r="I72" s="4">
        <f t="shared" si="4"/>
        <v>8.4745762711864403E-2</v>
      </c>
      <c r="J72" s="4">
        <f t="shared" si="5"/>
        <v>1.6949152542372881E-2</v>
      </c>
      <c r="K72" s="4">
        <f t="shared" si="6"/>
        <v>0</v>
      </c>
      <c r="L72" s="4">
        <f t="shared" si="7"/>
        <v>0.2711864406779661</v>
      </c>
      <c r="M72" s="4">
        <f t="shared" si="8"/>
        <v>0</v>
      </c>
      <c r="N72" s="4">
        <f t="shared" si="9"/>
        <v>0</v>
      </c>
      <c r="O72" s="4">
        <f t="shared" si="10"/>
        <v>0</v>
      </c>
      <c r="P72" s="4">
        <f t="shared" si="11"/>
        <v>0</v>
      </c>
      <c r="Q72" s="4">
        <f t="shared" si="12"/>
        <v>0</v>
      </c>
      <c r="R72" s="4">
        <f t="shared" si="13"/>
        <v>0</v>
      </c>
      <c r="S72" s="4">
        <f t="shared" si="14"/>
        <v>0</v>
      </c>
      <c r="T72" s="4">
        <f t="shared" si="15"/>
        <v>0</v>
      </c>
      <c r="U72" s="4">
        <f t="shared" si="16"/>
        <v>0</v>
      </c>
      <c r="V72" s="4">
        <f t="shared" si="17"/>
        <v>0</v>
      </c>
      <c r="W72" s="4">
        <f t="shared" si="18"/>
        <v>0</v>
      </c>
      <c r="X72" s="4">
        <f t="shared" si="19"/>
        <v>0</v>
      </c>
      <c r="Y72" s="4">
        <f t="shared" si="20"/>
        <v>8.4745762711864403E-2</v>
      </c>
      <c r="Z72" s="4">
        <f t="shared" si="21"/>
        <v>0</v>
      </c>
      <c r="AA72" s="4">
        <f t="shared" si="22"/>
        <v>0</v>
      </c>
      <c r="AB72" s="4">
        <f t="shared" si="23"/>
        <v>0</v>
      </c>
      <c r="AC72" s="4">
        <f t="shared" si="24"/>
        <v>0.3559322033898305</v>
      </c>
      <c r="AD72" s="4">
        <f t="shared" si="25"/>
        <v>8.4745762711864403E-2</v>
      </c>
      <c r="AE72" s="4">
        <f t="shared" si="26"/>
        <v>1.6949152542372881E-2</v>
      </c>
      <c r="AF72" s="4">
        <f t="shared" si="27"/>
        <v>0</v>
      </c>
      <c r="AG72" s="4">
        <f t="shared" si="28"/>
        <v>0</v>
      </c>
      <c r="AH72" s="4">
        <f t="shared" si="29"/>
        <v>0</v>
      </c>
      <c r="AI72" s="4">
        <f t="shared" si="30"/>
        <v>0</v>
      </c>
      <c r="AJ72" s="4">
        <f t="shared" si="31"/>
        <v>0</v>
      </c>
      <c r="AK72" s="4">
        <f t="shared" si="32"/>
        <v>0</v>
      </c>
      <c r="AL72" s="4">
        <f t="shared" si="33"/>
        <v>3.3898305084745763E-2</v>
      </c>
      <c r="AM72" s="4">
        <f t="shared" si="34"/>
        <v>0</v>
      </c>
      <c r="AN72" s="4">
        <f t="shared" si="35"/>
        <v>0</v>
      </c>
      <c r="AO72" s="4">
        <f t="shared" si="36"/>
        <v>0</v>
      </c>
      <c r="AP72" s="4">
        <f t="shared" si="37"/>
        <v>0</v>
      </c>
      <c r="AQ72" s="4">
        <f t="shared" si="38"/>
        <v>0</v>
      </c>
      <c r="AR72" s="12">
        <f t="shared" si="39"/>
        <v>0.99999999999999989</v>
      </c>
      <c r="AS72" s="44">
        <v>11</v>
      </c>
      <c r="AT72" s="46">
        <v>3.9849999999999999</v>
      </c>
      <c r="AU72" s="70">
        <v>9</v>
      </c>
      <c r="AV72" s="20">
        <f t="shared" si="40"/>
        <v>0.42372881355932202</v>
      </c>
      <c r="AW72" s="20">
        <f t="shared" si="41"/>
        <v>0</v>
      </c>
      <c r="AX72" s="20">
        <f t="shared" si="42"/>
        <v>8.4745762711864403E-2</v>
      </c>
      <c r="AY72" s="20">
        <f t="shared" si="43"/>
        <v>0.49152542372881358</v>
      </c>
      <c r="AZ72" s="4">
        <f t="shared" si="45"/>
        <v>1</v>
      </c>
      <c r="BA72" s="29">
        <v>42.4</v>
      </c>
      <c r="BB72" s="29">
        <v>0</v>
      </c>
      <c r="BC72" s="29">
        <v>8.5</v>
      </c>
      <c r="BD72" s="29">
        <v>49.1</v>
      </c>
      <c r="BE72" s="4">
        <f t="shared" si="44"/>
        <v>0.44067796610169491</v>
      </c>
      <c r="BF72" s="46">
        <v>44.1</v>
      </c>
      <c r="BK72" s="4">
        <f t="shared" si="46"/>
        <v>0</v>
      </c>
      <c r="BL72" s="4">
        <f t="shared" si="47"/>
        <v>0</v>
      </c>
      <c r="BM72" s="4">
        <f t="shared" si="48"/>
        <v>0.15254237288135594</v>
      </c>
      <c r="BN72" s="4">
        <f t="shared" si="49"/>
        <v>0</v>
      </c>
      <c r="BO72" s="4">
        <f t="shared" si="50"/>
        <v>0</v>
      </c>
      <c r="BP72" s="4">
        <f t="shared" si="51"/>
        <v>0.2711864406779661</v>
      </c>
      <c r="BQ72" s="4">
        <f t="shared" si="52"/>
        <v>0</v>
      </c>
      <c r="BR72" s="4">
        <f t="shared" si="53"/>
        <v>0</v>
      </c>
      <c r="BS72" s="4">
        <f t="shared" si="54"/>
        <v>8.4745762711864403E-2</v>
      </c>
      <c r="BT72" s="4">
        <f t="shared" si="55"/>
        <v>0</v>
      </c>
      <c r="BU72" s="4">
        <f t="shared" si="56"/>
        <v>0.4576271186440678</v>
      </c>
      <c r="BV72" s="4">
        <f t="shared" si="57"/>
        <v>3.3898305084745763E-2</v>
      </c>
      <c r="BW72" s="4">
        <f t="shared" si="58"/>
        <v>0</v>
      </c>
      <c r="BX72" s="4">
        <f t="shared" si="59"/>
        <v>0</v>
      </c>
      <c r="BY72" s="4">
        <f t="shared" si="60"/>
        <v>0</v>
      </c>
    </row>
    <row r="73" spans="1:77" x14ac:dyDescent="0.25">
      <c r="A73" s="3">
        <v>31</v>
      </c>
      <c r="B73" s="4" t="s">
        <v>4</v>
      </c>
      <c r="C73" s="4" t="s">
        <v>5</v>
      </c>
      <c r="D73" s="4" t="s">
        <v>13</v>
      </c>
      <c r="E73" s="5" t="s">
        <v>32</v>
      </c>
      <c r="F73" s="4">
        <f t="shared" si="1"/>
        <v>0.28000000000000003</v>
      </c>
      <c r="G73" s="4">
        <f t="shared" si="2"/>
        <v>0</v>
      </c>
      <c r="H73" s="4">
        <f t="shared" si="3"/>
        <v>0.02</v>
      </c>
      <c r="I73" s="4">
        <f t="shared" si="4"/>
        <v>0.18</v>
      </c>
      <c r="J73" s="4">
        <f t="shared" si="5"/>
        <v>0</v>
      </c>
      <c r="K73" s="4">
        <f t="shared" si="6"/>
        <v>0</v>
      </c>
      <c r="L73" s="4">
        <f t="shared" si="7"/>
        <v>0.16</v>
      </c>
      <c r="M73" s="4">
        <f t="shared" si="8"/>
        <v>0</v>
      </c>
      <c r="N73" s="4">
        <f t="shared" si="9"/>
        <v>0</v>
      </c>
      <c r="O73" s="4">
        <f t="shared" si="10"/>
        <v>0</v>
      </c>
      <c r="P73" s="4">
        <f t="shared" si="11"/>
        <v>0</v>
      </c>
      <c r="Q73" s="4">
        <f t="shared" si="12"/>
        <v>0</v>
      </c>
      <c r="R73" s="4">
        <f t="shared" si="13"/>
        <v>0</v>
      </c>
      <c r="S73" s="4">
        <f t="shared" si="14"/>
        <v>0</v>
      </c>
      <c r="T73" s="4">
        <f t="shared" si="15"/>
        <v>0</v>
      </c>
      <c r="U73" s="4">
        <f t="shared" si="16"/>
        <v>0</v>
      </c>
      <c r="V73" s="4">
        <f t="shared" si="17"/>
        <v>0</v>
      </c>
      <c r="W73" s="4">
        <f t="shared" si="18"/>
        <v>0</v>
      </c>
      <c r="X73" s="4">
        <f t="shared" si="19"/>
        <v>0</v>
      </c>
      <c r="Y73" s="4">
        <f t="shared" si="20"/>
        <v>0</v>
      </c>
      <c r="Z73" s="4">
        <f t="shared" si="21"/>
        <v>0</v>
      </c>
      <c r="AA73" s="4">
        <f t="shared" si="22"/>
        <v>0</v>
      </c>
      <c r="AB73" s="4">
        <f t="shared" si="23"/>
        <v>0</v>
      </c>
      <c r="AC73" s="4">
        <f t="shared" si="24"/>
        <v>0.32</v>
      </c>
      <c r="AD73" s="4">
        <f t="shared" si="25"/>
        <v>0</v>
      </c>
      <c r="AE73" s="4">
        <f t="shared" si="26"/>
        <v>0</v>
      </c>
      <c r="AF73" s="4">
        <f t="shared" si="27"/>
        <v>0</v>
      </c>
      <c r="AG73" s="4">
        <f t="shared" si="28"/>
        <v>0</v>
      </c>
      <c r="AH73" s="4">
        <f t="shared" si="29"/>
        <v>0</v>
      </c>
      <c r="AI73" s="4">
        <f t="shared" si="30"/>
        <v>0</v>
      </c>
      <c r="AJ73" s="4">
        <f t="shared" si="31"/>
        <v>0</v>
      </c>
      <c r="AK73" s="4">
        <f t="shared" si="32"/>
        <v>0.02</v>
      </c>
      <c r="AL73" s="4">
        <f t="shared" si="33"/>
        <v>0.02</v>
      </c>
      <c r="AM73" s="4">
        <f t="shared" si="34"/>
        <v>0</v>
      </c>
      <c r="AN73" s="4">
        <f t="shared" si="35"/>
        <v>0</v>
      </c>
      <c r="AO73" s="4">
        <f t="shared" si="36"/>
        <v>0</v>
      </c>
      <c r="AP73" s="4">
        <f t="shared" si="37"/>
        <v>0</v>
      </c>
      <c r="AQ73" s="4">
        <f t="shared" si="38"/>
        <v>0</v>
      </c>
      <c r="AR73" s="12">
        <f t="shared" si="39"/>
        <v>1</v>
      </c>
      <c r="AS73" s="44">
        <v>11</v>
      </c>
      <c r="AT73" s="46">
        <v>4.7080000000000002</v>
      </c>
      <c r="AU73" s="70">
        <v>7</v>
      </c>
      <c r="AV73" s="20">
        <f t="shared" si="40"/>
        <v>0.64</v>
      </c>
      <c r="AW73" s="20">
        <f t="shared" si="41"/>
        <v>0</v>
      </c>
      <c r="AX73" s="20">
        <f t="shared" si="42"/>
        <v>0</v>
      </c>
      <c r="AY73" s="20">
        <f t="shared" si="43"/>
        <v>0.36000000000000004</v>
      </c>
      <c r="AZ73" s="4">
        <f t="shared" si="45"/>
        <v>1</v>
      </c>
      <c r="BA73" s="29">
        <v>64</v>
      </c>
      <c r="BB73" s="29">
        <v>0</v>
      </c>
      <c r="BC73" s="29">
        <v>0</v>
      </c>
      <c r="BD73" s="29">
        <v>36</v>
      </c>
      <c r="BE73" s="4">
        <f t="shared" si="44"/>
        <v>0.32</v>
      </c>
      <c r="BF73" s="46">
        <v>32</v>
      </c>
      <c r="BK73" s="4">
        <f t="shared" si="46"/>
        <v>0</v>
      </c>
      <c r="BL73" s="4">
        <f t="shared" si="47"/>
        <v>0.28000000000000003</v>
      </c>
      <c r="BM73" s="4">
        <f t="shared" si="48"/>
        <v>0.19999999999999998</v>
      </c>
      <c r="BN73" s="4">
        <f t="shared" si="49"/>
        <v>0</v>
      </c>
      <c r="BO73" s="4">
        <f t="shared" si="50"/>
        <v>0</v>
      </c>
      <c r="BP73" s="4">
        <f t="shared" si="51"/>
        <v>0.16</v>
      </c>
      <c r="BQ73" s="4">
        <f t="shared" si="52"/>
        <v>0</v>
      </c>
      <c r="BR73" s="4">
        <f t="shared" si="53"/>
        <v>0</v>
      </c>
      <c r="BS73" s="4">
        <f t="shared" si="54"/>
        <v>0</v>
      </c>
      <c r="BT73" s="4">
        <f t="shared" si="55"/>
        <v>0</v>
      </c>
      <c r="BU73" s="4">
        <f t="shared" si="56"/>
        <v>0.32</v>
      </c>
      <c r="BV73" s="4">
        <f t="shared" si="57"/>
        <v>0.02</v>
      </c>
      <c r="BW73" s="4">
        <f t="shared" si="58"/>
        <v>0</v>
      </c>
      <c r="BX73" s="4">
        <f t="shared" si="59"/>
        <v>0.02</v>
      </c>
      <c r="BY73" s="4">
        <f t="shared" si="60"/>
        <v>0</v>
      </c>
    </row>
    <row r="74" spans="1:77" x14ac:dyDescent="0.25">
      <c r="A74" s="3">
        <v>32</v>
      </c>
      <c r="B74" s="4" t="s">
        <v>4</v>
      </c>
      <c r="C74" s="4" t="s">
        <v>5</v>
      </c>
      <c r="D74" s="4" t="s">
        <v>13</v>
      </c>
      <c r="E74" s="5" t="s">
        <v>33</v>
      </c>
      <c r="F74" s="4">
        <f t="shared" si="1"/>
        <v>1.7857142857142856E-2</v>
      </c>
      <c r="G74" s="4">
        <f t="shared" si="2"/>
        <v>0</v>
      </c>
      <c r="H74" s="4">
        <f t="shared" si="3"/>
        <v>1.1904761904761904E-2</v>
      </c>
      <c r="I74" s="4">
        <f t="shared" si="4"/>
        <v>7.1428571428571425E-2</v>
      </c>
      <c r="J74" s="4">
        <f t="shared" si="5"/>
        <v>0</v>
      </c>
      <c r="K74" s="4">
        <f t="shared" si="6"/>
        <v>0</v>
      </c>
      <c r="L74" s="4">
        <f t="shared" si="7"/>
        <v>0.66666666666666663</v>
      </c>
      <c r="M74" s="4">
        <f t="shared" si="8"/>
        <v>0</v>
      </c>
      <c r="N74" s="4">
        <f t="shared" si="9"/>
        <v>0</v>
      </c>
      <c r="O74" s="4">
        <f t="shared" si="10"/>
        <v>0</v>
      </c>
      <c r="P74" s="4">
        <f t="shared" si="11"/>
        <v>5.9523809523809521E-3</v>
      </c>
      <c r="Q74" s="4">
        <f t="shared" si="12"/>
        <v>0</v>
      </c>
      <c r="R74" s="4">
        <f t="shared" si="13"/>
        <v>0</v>
      </c>
      <c r="S74" s="4">
        <f t="shared" si="14"/>
        <v>0</v>
      </c>
      <c r="T74" s="4">
        <f t="shared" si="15"/>
        <v>0</v>
      </c>
      <c r="U74" s="4">
        <f t="shared" si="16"/>
        <v>0</v>
      </c>
      <c r="V74" s="4">
        <f t="shared" si="17"/>
        <v>0</v>
      </c>
      <c r="W74" s="4">
        <f t="shared" si="18"/>
        <v>0</v>
      </c>
      <c r="X74" s="4">
        <f t="shared" si="19"/>
        <v>0</v>
      </c>
      <c r="Y74" s="4">
        <f t="shared" si="20"/>
        <v>0</v>
      </c>
      <c r="Z74" s="4">
        <f t="shared" si="21"/>
        <v>0</v>
      </c>
      <c r="AA74" s="4">
        <f t="shared" si="22"/>
        <v>0</v>
      </c>
      <c r="AB74" s="4">
        <f t="shared" si="23"/>
        <v>1.1904761904761904E-2</v>
      </c>
      <c r="AC74" s="4">
        <f t="shared" si="24"/>
        <v>0.10714285714285714</v>
      </c>
      <c r="AD74" s="4">
        <f t="shared" si="25"/>
        <v>2.3809523809523808E-2</v>
      </c>
      <c r="AE74" s="4">
        <f t="shared" si="26"/>
        <v>1.7857142857142856E-2</v>
      </c>
      <c r="AF74" s="4">
        <f t="shared" si="27"/>
        <v>0</v>
      </c>
      <c r="AG74" s="4">
        <f t="shared" si="28"/>
        <v>0</v>
      </c>
      <c r="AH74" s="4">
        <f t="shared" si="29"/>
        <v>0</v>
      </c>
      <c r="AI74" s="4">
        <f t="shared" si="30"/>
        <v>0</v>
      </c>
      <c r="AJ74" s="4">
        <f t="shared" si="31"/>
        <v>0</v>
      </c>
      <c r="AK74" s="4">
        <f t="shared" si="32"/>
        <v>3.5714285714285712E-2</v>
      </c>
      <c r="AL74" s="4">
        <f t="shared" si="33"/>
        <v>1.1904761904761904E-2</v>
      </c>
      <c r="AM74" s="4">
        <f t="shared" si="34"/>
        <v>0</v>
      </c>
      <c r="AN74" s="4">
        <f t="shared" si="35"/>
        <v>0</v>
      </c>
      <c r="AO74" s="4">
        <f t="shared" si="36"/>
        <v>0</v>
      </c>
      <c r="AP74" s="4">
        <f t="shared" si="37"/>
        <v>0</v>
      </c>
      <c r="AQ74" s="4">
        <f t="shared" si="38"/>
        <v>1.7857142857142856E-2</v>
      </c>
      <c r="AR74" s="12">
        <f t="shared" si="39"/>
        <v>0.99999999999999989</v>
      </c>
      <c r="AS74" s="44">
        <v>22</v>
      </c>
      <c r="AT74" s="46">
        <v>6.8179999999999996</v>
      </c>
      <c r="AU74" s="70">
        <v>12</v>
      </c>
      <c r="AV74" s="20">
        <f t="shared" si="40"/>
        <v>0.77380952380952372</v>
      </c>
      <c r="AW74" s="20">
        <f t="shared" si="41"/>
        <v>0</v>
      </c>
      <c r="AX74" s="20">
        <f t="shared" si="42"/>
        <v>1.1904761904761904E-2</v>
      </c>
      <c r="AY74" s="20">
        <f t="shared" si="43"/>
        <v>0.1964285714285714</v>
      </c>
      <c r="AZ74" s="4">
        <f t="shared" si="45"/>
        <v>0.98214285714285698</v>
      </c>
      <c r="BA74" s="29">
        <v>78.8</v>
      </c>
      <c r="BB74" s="29">
        <v>0</v>
      </c>
      <c r="BC74" s="29">
        <v>1.2</v>
      </c>
      <c r="BD74" s="29">
        <v>20</v>
      </c>
      <c r="BE74" s="4">
        <f t="shared" si="44"/>
        <v>0.13095238095238093</v>
      </c>
      <c r="BF74" s="46">
        <v>13.1</v>
      </c>
      <c r="BK74" s="4">
        <f t="shared" si="46"/>
        <v>0</v>
      </c>
      <c r="BL74" s="4">
        <f t="shared" si="47"/>
        <v>1.7857142857142856E-2</v>
      </c>
      <c r="BM74" s="4">
        <f t="shared" si="48"/>
        <v>8.3333333333333329E-2</v>
      </c>
      <c r="BN74" s="4">
        <f t="shared" si="49"/>
        <v>0</v>
      </c>
      <c r="BO74" s="4">
        <f t="shared" si="50"/>
        <v>0</v>
      </c>
      <c r="BP74" s="4">
        <f t="shared" si="51"/>
        <v>0.66666666666666663</v>
      </c>
      <c r="BQ74" s="4">
        <f t="shared" si="52"/>
        <v>5.9523809523809521E-3</v>
      </c>
      <c r="BR74" s="4">
        <f t="shared" si="53"/>
        <v>0</v>
      </c>
      <c r="BS74" s="4">
        <f t="shared" si="54"/>
        <v>1.1904761904761904E-2</v>
      </c>
      <c r="BT74" s="4">
        <f t="shared" si="55"/>
        <v>0</v>
      </c>
      <c r="BU74" s="4">
        <f t="shared" si="56"/>
        <v>0.14880952380952378</v>
      </c>
      <c r="BV74" s="4">
        <f t="shared" si="57"/>
        <v>1.1904761904761904E-2</v>
      </c>
      <c r="BW74" s="4">
        <f t="shared" si="58"/>
        <v>0</v>
      </c>
      <c r="BX74" s="4">
        <f t="shared" si="59"/>
        <v>3.5714285714285712E-2</v>
      </c>
      <c r="BY74" s="4">
        <f t="shared" si="60"/>
        <v>0</v>
      </c>
    </row>
    <row r="75" spans="1:77" x14ac:dyDescent="0.25">
      <c r="A75" s="3">
        <v>33</v>
      </c>
      <c r="B75" s="4" t="s">
        <v>4</v>
      </c>
      <c r="C75" s="4" t="s">
        <v>5</v>
      </c>
      <c r="D75" s="4" t="s">
        <v>13</v>
      </c>
      <c r="E75" s="5" t="s">
        <v>34</v>
      </c>
      <c r="F75" s="4">
        <f t="shared" si="1"/>
        <v>0</v>
      </c>
      <c r="G75" s="4">
        <f t="shared" si="2"/>
        <v>0</v>
      </c>
      <c r="H75" s="4">
        <f t="shared" si="3"/>
        <v>0.11881188118811881</v>
      </c>
      <c r="I75" s="4">
        <f t="shared" si="4"/>
        <v>5.9405940594059403E-2</v>
      </c>
      <c r="J75" s="4">
        <f t="shared" si="5"/>
        <v>0</v>
      </c>
      <c r="K75" s="4">
        <f t="shared" si="6"/>
        <v>0</v>
      </c>
      <c r="L75" s="4">
        <f t="shared" si="7"/>
        <v>4.9504950495049507E-2</v>
      </c>
      <c r="M75" s="4">
        <f t="shared" si="8"/>
        <v>0</v>
      </c>
      <c r="N75" s="4">
        <f t="shared" si="9"/>
        <v>0</v>
      </c>
      <c r="O75" s="4">
        <f t="shared" si="10"/>
        <v>0.11881188118811881</v>
      </c>
      <c r="P75" s="4">
        <f t="shared" si="11"/>
        <v>9.9009900990099011E-3</v>
      </c>
      <c r="Q75" s="4">
        <f t="shared" si="12"/>
        <v>0</v>
      </c>
      <c r="R75" s="4">
        <f t="shared" si="13"/>
        <v>9.9009900990099011E-3</v>
      </c>
      <c r="S75" s="4">
        <f t="shared" si="14"/>
        <v>0</v>
      </c>
      <c r="T75" s="4">
        <f t="shared" si="15"/>
        <v>0</v>
      </c>
      <c r="U75" s="4">
        <f t="shared" si="16"/>
        <v>0</v>
      </c>
      <c r="V75" s="4">
        <f t="shared" si="17"/>
        <v>0</v>
      </c>
      <c r="W75" s="4">
        <f t="shared" si="18"/>
        <v>0</v>
      </c>
      <c r="X75" s="4">
        <f t="shared" si="19"/>
        <v>0</v>
      </c>
      <c r="Y75" s="4">
        <f t="shared" si="20"/>
        <v>0.21782178217821782</v>
      </c>
      <c r="Z75" s="4">
        <f t="shared" si="21"/>
        <v>0</v>
      </c>
      <c r="AA75" s="4">
        <f t="shared" si="22"/>
        <v>0</v>
      </c>
      <c r="AB75" s="4">
        <f t="shared" si="23"/>
        <v>0</v>
      </c>
      <c r="AC75" s="4">
        <f t="shared" si="24"/>
        <v>0.25742574257425743</v>
      </c>
      <c r="AD75" s="4">
        <f t="shared" si="25"/>
        <v>4.9504950495049507E-2</v>
      </c>
      <c r="AE75" s="4">
        <f t="shared" si="26"/>
        <v>3.9603960396039604E-2</v>
      </c>
      <c r="AF75" s="4">
        <f t="shared" si="27"/>
        <v>0</v>
      </c>
      <c r="AG75" s="4">
        <f t="shared" si="28"/>
        <v>0</v>
      </c>
      <c r="AH75" s="4">
        <f t="shared" si="29"/>
        <v>0</v>
      </c>
      <c r="AI75" s="4">
        <f t="shared" si="30"/>
        <v>9.9009900990099011E-3</v>
      </c>
      <c r="AJ75" s="4">
        <f t="shared" si="31"/>
        <v>0</v>
      </c>
      <c r="AK75" s="4">
        <f t="shared" si="32"/>
        <v>5.9405940594059403E-2</v>
      </c>
      <c r="AL75" s="4">
        <f t="shared" si="33"/>
        <v>0</v>
      </c>
      <c r="AM75" s="4">
        <f t="shared" si="34"/>
        <v>0</v>
      </c>
      <c r="AN75" s="4">
        <f t="shared" si="35"/>
        <v>0</v>
      </c>
      <c r="AO75" s="4">
        <f t="shared" si="36"/>
        <v>0</v>
      </c>
      <c r="AP75" s="4">
        <f t="shared" si="37"/>
        <v>0</v>
      </c>
      <c r="AQ75" s="4">
        <f t="shared" si="38"/>
        <v>0</v>
      </c>
      <c r="AR75" s="12">
        <f t="shared" si="39"/>
        <v>1</v>
      </c>
      <c r="AS75" s="44">
        <v>19</v>
      </c>
      <c r="AT75" s="46">
        <v>6.88</v>
      </c>
      <c r="AU75" s="70">
        <v>12</v>
      </c>
      <c r="AV75" s="20">
        <f t="shared" si="40"/>
        <v>0.36633663366336633</v>
      </c>
      <c r="AW75" s="20">
        <f t="shared" si="41"/>
        <v>0</v>
      </c>
      <c r="AX75" s="20">
        <f t="shared" si="42"/>
        <v>0.21782178217821782</v>
      </c>
      <c r="AY75" s="20">
        <f t="shared" si="43"/>
        <v>0.41584158415841582</v>
      </c>
      <c r="AZ75" s="4">
        <f t="shared" si="45"/>
        <v>1</v>
      </c>
      <c r="BA75" s="29">
        <v>36.6</v>
      </c>
      <c r="BB75" s="29">
        <v>0</v>
      </c>
      <c r="BC75" s="29">
        <v>21.8</v>
      </c>
      <c r="BD75" s="29">
        <v>41.6</v>
      </c>
      <c r="BE75" s="4">
        <f t="shared" si="44"/>
        <v>0.30693069306930693</v>
      </c>
      <c r="BF75" s="46">
        <v>30.7</v>
      </c>
      <c r="BK75" s="4">
        <f t="shared" si="46"/>
        <v>0</v>
      </c>
      <c r="BL75" s="4">
        <f t="shared" si="47"/>
        <v>0</v>
      </c>
      <c r="BM75" s="4">
        <f t="shared" si="48"/>
        <v>0.17821782178217821</v>
      </c>
      <c r="BN75" s="4">
        <f t="shared" si="49"/>
        <v>0</v>
      </c>
      <c r="BO75" s="4">
        <f t="shared" si="50"/>
        <v>0</v>
      </c>
      <c r="BP75" s="4">
        <f t="shared" si="51"/>
        <v>0.1683168316831683</v>
      </c>
      <c r="BQ75" s="4">
        <f t="shared" si="52"/>
        <v>1.9801980198019802E-2</v>
      </c>
      <c r="BR75" s="4">
        <f t="shared" si="53"/>
        <v>0</v>
      </c>
      <c r="BS75" s="4">
        <f t="shared" si="54"/>
        <v>0.21782178217821782</v>
      </c>
      <c r="BT75" s="4">
        <f t="shared" si="55"/>
        <v>0</v>
      </c>
      <c r="BU75" s="4">
        <f t="shared" si="56"/>
        <v>0.34653465346534651</v>
      </c>
      <c r="BV75" s="4">
        <f t="shared" si="57"/>
        <v>9.9009900990099011E-3</v>
      </c>
      <c r="BW75" s="4">
        <f t="shared" si="58"/>
        <v>0</v>
      </c>
      <c r="BX75" s="4">
        <f t="shared" si="59"/>
        <v>5.9405940594059403E-2</v>
      </c>
      <c r="BY75" s="4">
        <f t="shared" si="60"/>
        <v>0</v>
      </c>
    </row>
    <row r="76" spans="1:77" x14ac:dyDescent="0.25">
      <c r="A76" s="3">
        <v>34</v>
      </c>
      <c r="B76" s="4" t="s">
        <v>4</v>
      </c>
      <c r="C76" s="4" t="s">
        <v>5</v>
      </c>
      <c r="D76" s="4" t="s">
        <v>13</v>
      </c>
      <c r="E76" s="5" t="s">
        <v>35</v>
      </c>
      <c r="F76" s="4">
        <f t="shared" si="1"/>
        <v>0.116751269035533</v>
      </c>
      <c r="G76" s="4">
        <f t="shared" si="2"/>
        <v>0</v>
      </c>
      <c r="H76" s="4">
        <f t="shared" si="3"/>
        <v>6.5989847715736044E-2</v>
      </c>
      <c r="I76" s="4">
        <f t="shared" si="4"/>
        <v>0</v>
      </c>
      <c r="J76" s="4">
        <f t="shared" si="5"/>
        <v>0</v>
      </c>
      <c r="K76" s="4">
        <f t="shared" si="6"/>
        <v>0</v>
      </c>
      <c r="L76" s="4">
        <f t="shared" si="7"/>
        <v>0.3350253807106599</v>
      </c>
      <c r="M76" s="4">
        <f t="shared" si="8"/>
        <v>0</v>
      </c>
      <c r="N76" s="4">
        <f t="shared" si="9"/>
        <v>0</v>
      </c>
      <c r="O76" s="4">
        <f t="shared" si="10"/>
        <v>0</v>
      </c>
      <c r="P76" s="4">
        <f t="shared" si="11"/>
        <v>1.015228426395939E-2</v>
      </c>
      <c r="Q76" s="4">
        <f t="shared" si="12"/>
        <v>0</v>
      </c>
      <c r="R76" s="4">
        <f t="shared" si="13"/>
        <v>0</v>
      </c>
      <c r="S76" s="4">
        <f t="shared" si="14"/>
        <v>0</v>
      </c>
      <c r="T76" s="4">
        <f t="shared" si="15"/>
        <v>0</v>
      </c>
      <c r="U76" s="4">
        <f t="shared" si="16"/>
        <v>0</v>
      </c>
      <c r="V76" s="4">
        <f t="shared" si="17"/>
        <v>0</v>
      </c>
      <c r="W76" s="4">
        <f t="shared" si="18"/>
        <v>0</v>
      </c>
      <c r="X76" s="4">
        <f t="shared" si="19"/>
        <v>0</v>
      </c>
      <c r="Y76" s="4">
        <f t="shared" si="20"/>
        <v>0</v>
      </c>
      <c r="Z76" s="4">
        <f t="shared" si="21"/>
        <v>0</v>
      </c>
      <c r="AA76" s="4">
        <f t="shared" si="22"/>
        <v>0</v>
      </c>
      <c r="AB76" s="4">
        <f t="shared" si="23"/>
        <v>0</v>
      </c>
      <c r="AC76" s="4">
        <f t="shared" si="24"/>
        <v>0.37055837563451777</v>
      </c>
      <c r="AD76" s="4">
        <f t="shared" si="25"/>
        <v>2.030456852791878E-2</v>
      </c>
      <c r="AE76" s="4">
        <f t="shared" si="26"/>
        <v>2.030456852791878E-2</v>
      </c>
      <c r="AF76" s="4">
        <f t="shared" si="27"/>
        <v>0</v>
      </c>
      <c r="AG76" s="4">
        <f t="shared" si="28"/>
        <v>0</v>
      </c>
      <c r="AH76" s="4">
        <f t="shared" si="29"/>
        <v>5.076142131979695E-3</v>
      </c>
      <c r="AI76" s="4">
        <f t="shared" si="30"/>
        <v>0</v>
      </c>
      <c r="AJ76" s="4">
        <f t="shared" si="31"/>
        <v>0</v>
      </c>
      <c r="AK76" s="4">
        <f t="shared" si="32"/>
        <v>2.030456852791878E-2</v>
      </c>
      <c r="AL76" s="4">
        <f t="shared" si="33"/>
        <v>5.076142131979695E-3</v>
      </c>
      <c r="AM76" s="4">
        <f t="shared" si="34"/>
        <v>5.076142131979695E-3</v>
      </c>
      <c r="AN76" s="4">
        <f t="shared" si="35"/>
        <v>0</v>
      </c>
      <c r="AO76" s="4">
        <f t="shared" si="36"/>
        <v>0</v>
      </c>
      <c r="AP76" s="4">
        <f t="shared" si="37"/>
        <v>5.076142131979695E-3</v>
      </c>
      <c r="AQ76" s="4">
        <f t="shared" si="38"/>
        <v>2.030456852791878E-2</v>
      </c>
      <c r="AR76" s="12">
        <f t="shared" si="39"/>
        <v>0.99999999999999989</v>
      </c>
      <c r="AS76" s="44">
        <v>15</v>
      </c>
      <c r="AT76" s="46">
        <v>3.9359999999999999</v>
      </c>
      <c r="AU76" s="70">
        <v>13</v>
      </c>
      <c r="AV76" s="20">
        <f t="shared" si="40"/>
        <v>0.52791878172588835</v>
      </c>
      <c r="AW76" s="20">
        <f t="shared" si="41"/>
        <v>5.076142131979695E-3</v>
      </c>
      <c r="AX76" s="20">
        <f t="shared" si="42"/>
        <v>0</v>
      </c>
      <c r="AY76" s="20">
        <f t="shared" si="43"/>
        <v>0.44670050761421326</v>
      </c>
      <c r="AZ76" s="4">
        <f t="shared" si="45"/>
        <v>0.97969543147208138</v>
      </c>
      <c r="BA76" s="29">
        <v>54.8</v>
      </c>
      <c r="BB76" s="29">
        <v>0.5</v>
      </c>
      <c r="BC76" s="29">
        <v>0</v>
      </c>
      <c r="BD76" s="29">
        <v>44.7</v>
      </c>
      <c r="BE76" s="4">
        <f t="shared" si="44"/>
        <v>0.39086294416243655</v>
      </c>
      <c r="BF76" s="46">
        <v>39.1</v>
      </c>
      <c r="BK76" s="4">
        <f t="shared" si="46"/>
        <v>0</v>
      </c>
      <c r="BL76" s="4">
        <f t="shared" si="47"/>
        <v>0.116751269035533</v>
      </c>
      <c r="BM76" s="4">
        <f t="shared" si="48"/>
        <v>6.5989847715736044E-2</v>
      </c>
      <c r="BN76" s="4">
        <f t="shared" si="49"/>
        <v>0</v>
      </c>
      <c r="BO76" s="4">
        <f t="shared" si="50"/>
        <v>0</v>
      </c>
      <c r="BP76" s="4">
        <f t="shared" si="51"/>
        <v>0.3350253807106599</v>
      </c>
      <c r="BQ76" s="4">
        <f t="shared" si="52"/>
        <v>1.015228426395939E-2</v>
      </c>
      <c r="BR76" s="4">
        <f t="shared" si="53"/>
        <v>0</v>
      </c>
      <c r="BS76" s="4">
        <f t="shared" si="54"/>
        <v>0</v>
      </c>
      <c r="BT76" s="4">
        <f t="shared" si="55"/>
        <v>0</v>
      </c>
      <c r="BU76" s="4">
        <f t="shared" si="56"/>
        <v>0.42131979695431476</v>
      </c>
      <c r="BV76" s="4">
        <f t="shared" si="57"/>
        <v>5.076142131979695E-3</v>
      </c>
      <c r="BW76" s="4">
        <f t="shared" si="58"/>
        <v>5.076142131979695E-3</v>
      </c>
      <c r="BX76" s="4">
        <f t="shared" si="59"/>
        <v>2.030456852791878E-2</v>
      </c>
      <c r="BY76" s="4">
        <f t="shared" si="60"/>
        <v>0</v>
      </c>
    </row>
    <row r="77" spans="1:77" x14ac:dyDescent="0.25">
      <c r="A77" s="3">
        <v>35</v>
      </c>
      <c r="B77" s="4" t="s">
        <v>4</v>
      </c>
      <c r="C77" s="4" t="s">
        <v>5</v>
      </c>
      <c r="D77" s="4" t="s">
        <v>13</v>
      </c>
      <c r="E77" s="5" t="s">
        <v>36</v>
      </c>
      <c r="F77" s="4">
        <f t="shared" si="1"/>
        <v>1.7241379310344827E-2</v>
      </c>
      <c r="G77" s="4">
        <f t="shared" si="2"/>
        <v>0</v>
      </c>
      <c r="H77" s="4">
        <f t="shared" si="3"/>
        <v>1.7241379310344827E-2</v>
      </c>
      <c r="I77" s="4">
        <f t="shared" si="4"/>
        <v>6.8965517241379309E-2</v>
      </c>
      <c r="J77" s="4">
        <f t="shared" si="5"/>
        <v>0</v>
      </c>
      <c r="K77" s="4">
        <f t="shared" si="6"/>
        <v>0</v>
      </c>
      <c r="L77" s="4">
        <f t="shared" si="7"/>
        <v>0.55172413793103448</v>
      </c>
      <c r="M77" s="4">
        <f t="shared" si="8"/>
        <v>0</v>
      </c>
      <c r="N77" s="4">
        <f t="shared" si="9"/>
        <v>0</v>
      </c>
      <c r="O77" s="4">
        <f t="shared" si="10"/>
        <v>5.1724137931034482E-2</v>
      </c>
      <c r="P77" s="4">
        <f t="shared" si="11"/>
        <v>0</v>
      </c>
      <c r="Q77" s="4">
        <f t="shared" si="12"/>
        <v>0</v>
      </c>
      <c r="R77" s="4">
        <f t="shared" si="13"/>
        <v>0</v>
      </c>
      <c r="S77" s="4">
        <f t="shared" si="14"/>
        <v>0</v>
      </c>
      <c r="T77" s="4">
        <f t="shared" si="15"/>
        <v>0</v>
      </c>
      <c r="U77" s="4">
        <f t="shared" si="16"/>
        <v>0</v>
      </c>
      <c r="V77" s="4">
        <f t="shared" si="17"/>
        <v>0</v>
      </c>
      <c r="W77" s="4">
        <f t="shared" si="18"/>
        <v>0</v>
      </c>
      <c r="X77" s="4">
        <f t="shared" si="19"/>
        <v>0</v>
      </c>
      <c r="Y77" s="4">
        <f t="shared" si="20"/>
        <v>1.7241379310344827E-2</v>
      </c>
      <c r="Z77" s="4">
        <f t="shared" si="21"/>
        <v>0</v>
      </c>
      <c r="AA77" s="4">
        <f t="shared" si="22"/>
        <v>0</v>
      </c>
      <c r="AB77" s="4">
        <f t="shared" si="23"/>
        <v>0</v>
      </c>
      <c r="AC77" s="4">
        <f t="shared" si="24"/>
        <v>0.10344827586206896</v>
      </c>
      <c r="AD77" s="4">
        <f t="shared" si="25"/>
        <v>0</v>
      </c>
      <c r="AE77" s="4">
        <f t="shared" si="26"/>
        <v>0.10344827586206896</v>
      </c>
      <c r="AF77" s="4">
        <f t="shared" si="27"/>
        <v>0</v>
      </c>
      <c r="AG77" s="4">
        <f t="shared" si="28"/>
        <v>0</v>
      </c>
      <c r="AH77" s="4">
        <f t="shared" si="29"/>
        <v>0</v>
      </c>
      <c r="AI77" s="4">
        <f t="shared" si="30"/>
        <v>0</v>
      </c>
      <c r="AJ77" s="4">
        <f t="shared" si="31"/>
        <v>0</v>
      </c>
      <c r="AK77" s="4">
        <f t="shared" si="32"/>
        <v>3.4482758620689655E-2</v>
      </c>
      <c r="AL77" s="4">
        <f t="shared" si="33"/>
        <v>0</v>
      </c>
      <c r="AM77" s="4">
        <f t="shared" si="34"/>
        <v>0</v>
      </c>
      <c r="AN77" s="4">
        <f t="shared" si="35"/>
        <v>0</v>
      </c>
      <c r="AO77" s="4">
        <f t="shared" si="36"/>
        <v>0</v>
      </c>
      <c r="AP77" s="4">
        <f t="shared" si="37"/>
        <v>0</v>
      </c>
      <c r="AQ77" s="4">
        <f t="shared" si="38"/>
        <v>3.4482758620689655E-2</v>
      </c>
      <c r="AR77" s="12">
        <f t="shared" si="39"/>
        <v>0.99999999999999989</v>
      </c>
      <c r="AS77" s="44">
        <v>11</v>
      </c>
      <c r="AT77" s="46">
        <v>4.0570000000000004</v>
      </c>
      <c r="AU77" s="70">
        <v>10</v>
      </c>
      <c r="AV77" s="20">
        <f t="shared" si="40"/>
        <v>0.7068965517241379</v>
      </c>
      <c r="AW77" s="20">
        <f t="shared" si="41"/>
        <v>0</v>
      </c>
      <c r="AX77" s="20">
        <f t="shared" si="42"/>
        <v>1.7241379310344827E-2</v>
      </c>
      <c r="AY77" s="20">
        <f t="shared" si="43"/>
        <v>0.24137931034482757</v>
      </c>
      <c r="AZ77" s="4">
        <f t="shared" si="45"/>
        <v>0.96551724137931028</v>
      </c>
      <c r="BA77" s="29">
        <v>70.7</v>
      </c>
      <c r="BB77" s="29">
        <v>0</v>
      </c>
      <c r="BC77" s="29">
        <v>1.7</v>
      </c>
      <c r="BD77" s="29">
        <v>27.6</v>
      </c>
      <c r="BE77" s="4">
        <f t="shared" si="44"/>
        <v>0.10344827586206896</v>
      </c>
      <c r="BF77" s="46">
        <v>10.3</v>
      </c>
      <c r="BK77" s="4">
        <f t="shared" si="46"/>
        <v>0</v>
      </c>
      <c r="BL77" s="4">
        <f t="shared" si="47"/>
        <v>1.7241379310344827E-2</v>
      </c>
      <c r="BM77" s="4">
        <f t="shared" si="48"/>
        <v>8.6206896551724144E-2</v>
      </c>
      <c r="BN77" s="4">
        <f t="shared" si="49"/>
        <v>0</v>
      </c>
      <c r="BO77" s="4">
        <f t="shared" si="50"/>
        <v>0</v>
      </c>
      <c r="BP77" s="4">
        <f t="shared" si="51"/>
        <v>0.60344827586206895</v>
      </c>
      <c r="BQ77" s="4">
        <f t="shared" si="52"/>
        <v>0</v>
      </c>
      <c r="BR77" s="4">
        <f t="shared" si="53"/>
        <v>0</v>
      </c>
      <c r="BS77" s="4">
        <f t="shared" si="54"/>
        <v>1.7241379310344827E-2</v>
      </c>
      <c r="BT77" s="4">
        <f t="shared" si="55"/>
        <v>0</v>
      </c>
      <c r="BU77" s="4">
        <f t="shared" si="56"/>
        <v>0.20689655172413793</v>
      </c>
      <c r="BV77" s="4">
        <f t="shared" si="57"/>
        <v>0</v>
      </c>
      <c r="BW77" s="4">
        <f t="shared" si="58"/>
        <v>0</v>
      </c>
      <c r="BX77" s="4">
        <f t="shared" si="59"/>
        <v>3.4482758620689655E-2</v>
      </c>
      <c r="BY77" s="4">
        <f t="shared" si="60"/>
        <v>0</v>
      </c>
    </row>
    <row r="78" spans="1:77" x14ac:dyDescent="0.25">
      <c r="A78" s="3">
        <v>36</v>
      </c>
      <c r="B78" s="4" t="s">
        <v>4</v>
      </c>
      <c r="C78" s="4" t="s">
        <v>5</v>
      </c>
      <c r="D78" s="4" t="s">
        <v>13</v>
      </c>
      <c r="E78" s="5" t="s">
        <v>37</v>
      </c>
      <c r="F78" s="4">
        <f t="shared" si="1"/>
        <v>0.26440677966101694</v>
      </c>
      <c r="G78" s="4">
        <f t="shared" si="2"/>
        <v>0</v>
      </c>
      <c r="H78" s="4">
        <f t="shared" si="3"/>
        <v>3.0508474576271188E-2</v>
      </c>
      <c r="I78" s="4">
        <f t="shared" si="4"/>
        <v>1.0169491525423728E-2</v>
      </c>
      <c r="J78" s="4">
        <f t="shared" si="5"/>
        <v>0</v>
      </c>
      <c r="K78" s="4">
        <f t="shared" si="6"/>
        <v>0</v>
      </c>
      <c r="L78" s="4">
        <f t="shared" si="7"/>
        <v>0.2</v>
      </c>
      <c r="M78" s="4">
        <f t="shared" si="8"/>
        <v>0</v>
      </c>
      <c r="N78" s="4">
        <f t="shared" si="9"/>
        <v>0</v>
      </c>
      <c r="O78" s="4">
        <f t="shared" si="10"/>
        <v>6.7796610169491525E-2</v>
      </c>
      <c r="P78" s="4">
        <f t="shared" si="11"/>
        <v>1.0169491525423728E-2</v>
      </c>
      <c r="Q78" s="4">
        <f t="shared" si="12"/>
        <v>0</v>
      </c>
      <c r="R78" s="4">
        <f t="shared" si="13"/>
        <v>0</v>
      </c>
      <c r="S78" s="4">
        <f t="shared" si="14"/>
        <v>2.3728813559322035E-2</v>
      </c>
      <c r="T78" s="4">
        <f t="shared" si="15"/>
        <v>0</v>
      </c>
      <c r="U78" s="4">
        <f t="shared" si="16"/>
        <v>0</v>
      </c>
      <c r="V78" s="4">
        <f t="shared" si="17"/>
        <v>0</v>
      </c>
      <c r="W78" s="4">
        <f t="shared" si="18"/>
        <v>0</v>
      </c>
      <c r="X78" s="4">
        <f t="shared" si="19"/>
        <v>0</v>
      </c>
      <c r="Y78" s="4">
        <f t="shared" si="20"/>
        <v>0.12203389830508475</v>
      </c>
      <c r="Z78" s="4">
        <f t="shared" si="21"/>
        <v>0</v>
      </c>
      <c r="AA78" s="4">
        <f t="shared" si="22"/>
        <v>0</v>
      </c>
      <c r="AB78" s="4">
        <f t="shared" si="23"/>
        <v>0</v>
      </c>
      <c r="AC78" s="4">
        <f t="shared" si="24"/>
        <v>0.13559322033898305</v>
      </c>
      <c r="AD78" s="4">
        <f t="shared" si="25"/>
        <v>1.3559322033898305E-2</v>
      </c>
      <c r="AE78" s="4">
        <f t="shared" si="26"/>
        <v>1.0169491525423728E-2</v>
      </c>
      <c r="AF78" s="4">
        <f t="shared" si="27"/>
        <v>0</v>
      </c>
      <c r="AG78" s="4">
        <f t="shared" si="28"/>
        <v>0</v>
      </c>
      <c r="AH78" s="4">
        <f t="shared" si="29"/>
        <v>0</v>
      </c>
      <c r="AI78" s="4">
        <f t="shared" si="30"/>
        <v>0</v>
      </c>
      <c r="AJ78" s="4">
        <f t="shared" si="31"/>
        <v>0</v>
      </c>
      <c r="AK78" s="4">
        <f t="shared" si="32"/>
        <v>4.0677966101694912E-2</v>
      </c>
      <c r="AL78" s="4">
        <f t="shared" si="33"/>
        <v>3.3898305084745762E-3</v>
      </c>
      <c r="AM78" s="4">
        <f t="shared" si="34"/>
        <v>6.1016949152542375E-2</v>
      </c>
      <c r="AN78" s="4">
        <f t="shared" si="35"/>
        <v>0</v>
      </c>
      <c r="AO78" s="4">
        <f t="shared" si="36"/>
        <v>0</v>
      </c>
      <c r="AP78" s="4">
        <f t="shared" si="37"/>
        <v>0</v>
      </c>
      <c r="AQ78" s="4">
        <f t="shared" si="38"/>
        <v>6.7796610169491523E-3</v>
      </c>
      <c r="AR78" s="12">
        <f t="shared" si="39"/>
        <v>0.99999999999999989</v>
      </c>
      <c r="AS78" s="44">
        <v>18</v>
      </c>
      <c r="AT78" s="46">
        <v>4.8029999999999999</v>
      </c>
      <c r="AU78" s="70">
        <v>15</v>
      </c>
      <c r="AV78" s="20">
        <f t="shared" si="40"/>
        <v>0.60677966101694913</v>
      </c>
      <c r="AW78" s="20">
        <f t="shared" si="41"/>
        <v>0</v>
      </c>
      <c r="AX78" s="20">
        <f t="shared" si="42"/>
        <v>0.12203389830508475</v>
      </c>
      <c r="AY78" s="20">
        <f t="shared" si="43"/>
        <v>0.26440677966101694</v>
      </c>
      <c r="AZ78" s="4">
        <f t="shared" si="45"/>
        <v>0.99322033898305073</v>
      </c>
      <c r="BA78" s="29">
        <v>60.7</v>
      </c>
      <c r="BB78" s="29">
        <v>0</v>
      </c>
      <c r="BC78" s="29">
        <v>12.2</v>
      </c>
      <c r="BD78" s="29">
        <v>27.1</v>
      </c>
      <c r="BE78" s="4">
        <f t="shared" si="44"/>
        <v>0.14915254237288136</v>
      </c>
      <c r="BF78" s="46">
        <v>14.9</v>
      </c>
      <c r="BK78" s="4">
        <f t="shared" si="46"/>
        <v>0</v>
      </c>
      <c r="BL78" s="4">
        <f t="shared" si="47"/>
        <v>0.26440677966101694</v>
      </c>
      <c r="BM78" s="4">
        <f t="shared" si="48"/>
        <v>4.0677966101694912E-2</v>
      </c>
      <c r="BN78" s="4">
        <f t="shared" si="49"/>
        <v>2.3728813559322035E-2</v>
      </c>
      <c r="BO78" s="4">
        <f t="shared" si="50"/>
        <v>0</v>
      </c>
      <c r="BP78" s="4">
        <f t="shared" si="51"/>
        <v>0.26779661016949152</v>
      </c>
      <c r="BQ78" s="4">
        <f t="shared" si="52"/>
        <v>1.0169491525423728E-2</v>
      </c>
      <c r="BR78" s="4">
        <f t="shared" si="53"/>
        <v>0</v>
      </c>
      <c r="BS78" s="4">
        <f t="shared" si="54"/>
        <v>0.12203389830508475</v>
      </c>
      <c r="BT78" s="4">
        <f t="shared" si="55"/>
        <v>0</v>
      </c>
      <c r="BU78" s="4">
        <f t="shared" si="56"/>
        <v>0.1593220338983051</v>
      </c>
      <c r="BV78" s="4">
        <f t="shared" si="57"/>
        <v>3.3898305084745762E-3</v>
      </c>
      <c r="BW78" s="4">
        <f t="shared" si="58"/>
        <v>6.1016949152542375E-2</v>
      </c>
      <c r="BX78" s="4">
        <f t="shared" si="59"/>
        <v>4.0677966101694912E-2</v>
      </c>
      <c r="BY78" s="4">
        <f t="shared" si="60"/>
        <v>0</v>
      </c>
    </row>
    <row r="79" spans="1:77" x14ac:dyDescent="0.25">
      <c r="F79" s="4">
        <f>AVERAGE(F43:F78)</f>
        <v>0.10468123818220483</v>
      </c>
      <c r="G79" s="4">
        <f t="shared" ref="G79:AJ79" si="61">AVERAGE(G43:G78)</f>
        <v>1.3616557734204792E-4</v>
      </c>
      <c r="H79" s="4">
        <f t="shared" si="61"/>
        <v>6.7632912383229049E-2</v>
      </c>
      <c r="I79" s="4">
        <f t="shared" si="61"/>
        <v>4.6256942380369676E-2</v>
      </c>
      <c r="J79" s="4">
        <f t="shared" si="61"/>
        <v>1.6034069575866425E-2</v>
      </c>
      <c r="K79" s="4">
        <f t="shared" si="61"/>
        <v>0</v>
      </c>
      <c r="L79" s="4">
        <f t="shared" si="61"/>
        <v>0.21278025387356789</v>
      </c>
      <c r="M79" s="4">
        <f t="shared" si="61"/>
        <v>0</v>
      </c>
      <c r="N79" s="4">
        <f t="shared" si="61"/>
        <v>0</v>
      </c>
      <c r="O79" s="4">
        <f t="shared" si="61"/>
        <v>5.0849519974933512E-2</v>
      </c>
      <c r="P79" s="4">
        <f t="shared" si="61"/>
        <v>1.9681732185469186E-3</v>
      </c>
      <c r="Q79" s="4">
        <f t="shared" si="61"/>
        <v>0</v>
      </c>
      <c r="R79" s="4">
        <f t="shared" si="61"/>
        <v>8.1086426543888952E-4</v>
      </c>
      <c r="S79" s="4">
        <f t="shared" si="61"/>
        <v>2.2500731539500454E-3</v>
      </c>
      <c r="T79" s="4">
        <f t="shared" si="61"/>
        <v>1.5156525573192239E-3</v>
      </c>
      <c r="U79" s="4">
        <f t="shared" si="61"/>
        <v>2.5484199796126404E-4</v>
      </c>
      <c r="V79" s="4">
        <f t="shared" si="61"/>
        <v>0</v>
      </c>
      <c r="W79" s="4">
        <f t="shared" si="61"/>
        <v>0</v>
      </c>
      <c r="X79" s="4">
        <f t="shared" si="61"/>
        <v>0</v>
      </c>
      <c r="Y79" s="4">
        <f t="shared" si="61"/>
        <v>4.8926034214792642E-2</v>
      </c>
      <c r="Z79" s="4">
        <f t="shared" si="61"/>
        <v>0</v>
      </c>
      <c r="AA79" s="4">
        <f t="shared" si="61"/>
        <v>1.3616557734204792E-4</v>
      </c>
      <c r="AB79" s="4">
        <f t="shared" si="61"/>
        <v>3.3068783068783067E-4</v>
      </c>
      <c r="AC79" s="4">
        <f t="shared" si="61"/>
        <v>0.22217679568850668</v>
      </c>
      <c r="AD79" s="4">
        <f t="shared" si="61"/>
        <v>3.8666275372688456E-2</v>
      </c>
      <c r="AE79" s="4">
        <f t="shared" si="61"/>
        <v>3.3715468626048045E-2</v>
      </c>
      <c r="AF79" s="4">
        <f t="shared" si="61"/>
        <v>1.4175997703129485E-3</v>
      </c>
      <c r="AG79" s="4">
        <f t="shared" si="61"/>
        <v>1.3616557734204792E-4</v>
      </c>
      <c r="AH79" s="4">
        <f t="shared" si="61"/>
        <v>6.6840583218185951E-4</v>
      </c>
      <c r="AI79" s="4">
        <f t="shared" si="61"/>
        <v>1.2869776903896719E-2</v>
      </c>
      <c r="AJ79" s="4">
        <f t="shared" si="61"/>
        <v>1.3616557734204792E-4</v>
      </c>
      <c r="AK79" s="4">
        <f t="shared" ref="AK79:AQ79" si="62">AVERAGE(AK43:AK78)</f>
        <v>4.6287388627547811E-2</v>
      </c>
      <c r="AL79" s="4">
        <f t="shared" si="62"/>
        <v>4.1537499827511579E-2</v>
      </c>
      <c r="AM79" s="4">
        <f t="shared" si="62"/>
        <v>8.9070496889712795E-3</v>
      </c>
      <c r="AN79" s="4">
        <f t="shared" si="62"/>
        <v>1.1501621940164726E-2</v>
      </c>
      <c r="AO79" s="4">
        <f t="shared" si="62"/>
        <v>7.8945639140883862E-4</v>
      </c>
      <c r="AP79" s="4">
        <f t="shared" si="62"/>
        <v>8.9096498909543105E-4</v>
      </c>
      <c r="AQ79" s="4">
        <f t="shared" si="62"/>
        <v>2.5735770423429241E-2</v>
      </c>
      <c r="AR79" s="56" t="s">
        <v>154</v>
      </c>
      <c r="AS79" s="63">
        <f t="shared" ref="AS79:AY79" si="63">MIN(AS43:AS78)</f>
        <v>2</v>
      </c>
      <c r="AT79" s="63">
        <f t="shared" si="63"/>
        <v>0</v>
      </c>
      <c r="AU79" s="63">
        <f t="shared" si="63"/>
        <v>2</v>
      </c>
      <c r="AV79" s="63">
        <f t="shared" si="63"/>
        <v>0</v>
      </c>
      <c r="AW79" s="63">
        <f t="shared" si="63"/>
        <v>0</v>
      </c>
      <c r="AX79" s="63">
        <f t="shared" si="63"/>
        <v>0</v>
      </c>
      <c r="AY79" s="63">
        <f t="shared" si="63"/>
        <v>3.896103896103896E-2</v>
      </c>
      <c r="BA79" s="63">
        <f t="shared" ref="BA79:BF79" si="64">MIN(BA43:BA78)</f>
        <v>0</v>
      </c>
      <c r="BB79" s="63">
        <f t="shared" si="64"/>
        <v>0</v>
      </c>
      <c r="BC79" s="63">
        <f t="shared" si="64"/>
        <v>0</v>
      </c>
      <c r="BD79" s="63">
        <f t="shared" si="64"/>
        <v>6.5</v>
      </c>
      <c r="BE79" s="63">
        <f t="shared" si="64"/>
        <v>2.0833333333333332E-2</v>
      </c>
      <c r="BF79" s="63">
        <f t="shared" si="64"/>
        <v>2.1</v>
      </c>
      <c r="BJ79" s="56" t="s">
        <v>154</v>
      </c>
      <c r="BK79" s="56">
        <f>MIN(BK43:BK78)</f>
        <v>0</v>
      </c>
      <c r="BL79" s="56">
        <f t="shared" ref="BL79:BY79" si="65">MIN(BL43:BL78)</f>
        <v>0</v>
      </c>
      <c r="BM79" s="56">
        <f t="shared" si="65"/>
        <v>0</v>
      </c>
      <c r="BN79" s="56">
        <f t="shared" si="65"/>
        <v>0</v>
      </c>
      <c r="BO79" s="56">
        <f t="shared" si="65"/>
        <v>0</v>
      </c>
      <c r="BP79" s="56">
        <f t="shared" si="65"/>
        <v>0</v>
      </c>
      <c r="BQ79" s="56">
        <f t="shared" si="65"/>
        <v>0</v>
      </c>
      <c r="BR79" s="56">
        <f t="shared" si="65"/>
        <v>0</v>
      </c>
      <c r="BS79" s="56">
        <f t="shared" si="65"/>
        <v>0</v>
      </c>
      <c r="BT79" s="56">
        <f t="shared" si="65"/>
        <v>0</v>
      </c>
      <c r="BU79" s="56">
        <f t="shared" si="65"/>
        <v>2.5974025974025976E-2</v>
      </c>
      <c r="BV79" s="56">
        <f t="shared" si="65"/>
        <v>0</v>
      </c>
      <c r="BW79" s="56">
        <f t="shared" si="65"/>
        <v>0</v>
      </c>
      <c r="BX79" s="56">
        <f t="shared" si="65"/>
        <v>0</v>
      </c>
      <c r="BY79" s="56">
        <f t="shared" si="65"/>
        <v>0</v>
      </c>
    </row>
    <row r="80" spans="1:77" x14ac:dyDescent="0.25">
      <c r="AK80" s="56" t="s">
        <v>160</v>
      </c>
      <c r="AL80" s="56"/>
      <c r="AR80" s="56" t="s">
        <v>155</v>
      </c>
      <c r="AS80" s="63">
        <f t="shared" ref="AS80:AY80" si="66">MAX(AS43:AS78)</f>
        <v>39</v>
      </c>
      <c r="AT80" s="63">
        <f t="shared" si="66"/>
        <v>15.54</v>
      </c>
      <c r="AU80" s="63">
        <f t="shared" si="66"/>
        <v>18</v>
      </c>
      <c r="AV80" s="63">
        <f t="shared" si="66"/>
        <v>0.93506493506493504</v>
      </c>
      <c r="AW80" s="63">
        <f t="shared" si="66"/>
        <v>1.6129032258064516E-2</v>
      </c>
      <c r="AX80" s="63">
        <f t="shared" si="66"/>
        <v>0.72881355932203384</v>
      </c>
      <c r="AY80" s="63">
        <f t="shared" si="66"/>
        <v>0.92682926829268297</v>
      </c>
      <c r="BA80" s="63">
        <f t="shared" ref="BA80:BF80" si="67">MAX(BA43:BA78)</f>
        <v>93.5</v>
      </c>
      <c r="BB80" s="63">
        <f t="shared" si="67"/>
        <v>1.6</v>
      </c>
      <c r="BC80" s="63">
        <f t="shared" si="67"/>
        <v>72.900000000000006</v>
      </c>
      <c r="BD80" s="63">
        <f t="shared" si="67"/>
        <v>100</v>
      </c>
      <c r="BE80" s="63">
        <f t="shared" si="67"/>
        <v>0.66666666666666674</v>
      </c>
      <c r="BF80" s="63">
        <f t="shared" si="67"/>
        <v>66.7</v>
      </c>
      <c r="BJ80" s="56" t="s">
        <v>155</v>
      </c>
      <c r="BK80" s="56">
        <f>MAX(BK43:BK78)</f>
        <v>4.9019607843137254E-3</v>
      </c>
      <c r="BL80" s="56">
        <f t="shared" ref="BL80:BY80" si="68">MAX(BL43:BL78)</f>
        <v>0.75324675324675328</v>
      </c>
      <c r="BM80" s="56">
        <f t="shared" si="68"/>
        <v>0.5</v>
      </c>
      <c r="BN80" s="56">
        <f t="shared" si="68"/>
        <v>4.7619047619047616E-2</v>
      </c>
      <c r="BO80" s="56">
        <f t="shared" si="68"/>
        <v>1.4084507042253521E-2</v>
      </c>
      <c r="BP80" s="56">
        <f t="shared" si="68"/>
        <v>0.78472222222222221</v>
      </c>
      <c r="BQ80" s="56">
        <f t="shared" si="68"/>
        <v>2.3809523809523808E-2</v>
      </c>
      <c r="BR80" s="56">
        <f t="shared" si="68"/>
        <v>0</v>
      </c>
      <c r="BS80" s="56">
        <f t="shared" si="68"/>
        <v>0.72881355932203384</v>
      </c>
      <c r="BT80" s="56">
        <f t="shared" si="68"/>
        <v>0</v>
      </c>
      <c r="BU80" s="56">
        <f t="shared" si="68"/>
        <v>0.66666666666666674</v>
      </c>
      <c r="BV80" s="56">
        <f t="shared" si="68"/>
        <v>0.31132075471698117</v>
      </c>
      <c r="BW80" s="56">
        <f t="shared" si="68"/>
        <v>0.19047619047619047</v>
      </c>
      <c r="BX80" s="56">
        <f t="shared" si="68"/>
        <v>0.26829268292682928</v>
      </c>
      <c r="BY80" s="56">
        <f t="shared" si="68"/>
        <v>0</v>
      </c>
    </row>
    <row r="81" spans="44:77" x14ac:dyDescent="0.25">
      <c r="AR81" s="56" t="s">
        <v>156</v>
      </c>
      <c r="AS81" s="63">
        <f t="shared" ref="AS81:AY81" si="69">AVERAGE(AS43:AS78)</f>
        <v>12.138888888888889</v>
      </c>
      <c r="AT81" s="63">
        <f t="shared" si="69"/>
        <v>5.6724722222222219</v>
      </c>
      <c r="AU81" s="63">
        <f t="shared" si="69"/>
        <v>8.6388888888888893</v>
      </c>
      <c r="AV81" s="63">
        <f t="shared" si="69"/>
        <v>0.50570532153417735</v>
      </c>
      <c r="AW81" s="63">
        <f t="shared" si="69"/>
        <v>1.1458069870566951E-3</v>
      </c>
      <c r="AX81" s="63">
        <f t="shared" si="69"/>
        <v>4.9392887622822519E-2</v>
      </c>
      <c r="AY81" s="63">
        <f t="shared" si="69"/>
        <v>0.41802021343251422</v>
      </c>
      <c r="BA81" s="63">
        <f t="shared" ref="BA81:BF81" si="70">AVERAGE(BA43:BA78)</f>
        <v>50.661111111111111</v>
      </c>
      <c r="BB81" s="63">
        <f t="shared" si="70"/>
        <v>0.11388888888888887</v>
      </c>
      <c r="BC81" s="63">
        <f t="shared" si="70"/>
        <v>4.9416666666666664</v>
      </c>
      <c r="BD81" s="63">
        <f t="shared" si="70"/>
        <v>44.280555555555544</v>
      </c>
      <c r="BE81" s="63">
        <f t="shared" si="70"/>
        <v>0.2608430710611952</v>
      </c>
      <c r="BF81" s="63">
        <f t="shared" si="70"/>
        <v>26.083333333333339</v>
      </c>
      <c r="BJ81" s="56" t="s">
        <v>156</v>
      </c>
      <c r="BK81" s="56">
        <f>AVERAGE(BK43:BK78)</f>
        <v>1.3616557734204792E-4</v>
      </c>
      <c r="BL81" s="56">
        <f t="shared" ref="BL81:BY81" si="71">AVERAGE(BL43:BL78)</f>
        <v>0.10468123818220483</v>
      </c>
      <c r="BM81" s="56">
        <f t="shared" si="71"/>
        <v>0.12992392433946515</v>
      </c>
      <c r="BN81" s="56">
        <f t="shared" si="71"/>
        <v>3.7657257112692693E-3</v>
      </c>
      <c r="BO81" s="56">
        <f t="shared" si="71"/>
        <v>7.8945639140883862E-4</v>
      </c>
      <c r="BP81" s="56">
        <f t="shared" si="71"/>
        <v>0.26362977384850134</v>
      </c>
      <c r="BQ81" s="56">
        <f t="shared" si="71"/>
        <v>2.7790374839858087E-3</v>
      </c>
      <c r="BR81" s="56">
        <f t="shared" si="71"/>
        <v>0</v>
      </c>
      <c r="BS81" s="56">
        <f t="shared" si="71"/>
        <v>4.9392887622822519E-2</v>
      </c>
      <c r="BT81" s="56">
        <f t="shared" si="71"/>
        <v>0</v>
      </c>
      <c r="BU81" s="56">
        <f t="shared" si="71"/>
        <v>0.32067491973650497</v>
      </c>
      <c r="BV81" s="56">
        <f t="shared" si="71"/>
        <v>5.4543442308750342E-2</v>
      </c>
      <c r="BW81" s="56">
        <f t="shared" si="71"/>
        <v>8.9070496889712795E-3</v>
      </c>
      <c r="BX81" s="56">
        <f t="shared" si="71"/>
        <v>4.6287388627547811E-2</v>
      </c>
      <c r="BY81" s="56">
        <f t="shared" si="71"/>
        <v>0</v>
      </c>
    </row>
    <row r="82" spans="44:77" x14ac:dyDescent="0.25">
      <c r="AR82" s="4"/>
    </row>
    <row r="83" spans="44:77" x14ac:dyDescent="0.25">
      <c r="AR83" s="4"/>
    </row>
    <row r="84" spans="44:77" x14ac:dyDescent="0.25">
      <c r="AR84" s="4"/>
    </row>
    <row r="85" spans="44:77" x14ac:dyDescent="0.25">
      <c r="AR85" s="4"/>
    </row>
    <row r="86" spans="44:77" x14ac:dyDescent="0.25">
      <c r="AR86" s="4"/>
    </row>
    <row r="87" spans="44:77" x14ac:dyDescent="0.25">
      <c r="AR87" s="4"/>
    </row>
    <row r="88" spans="44:77" x14ac:dyDescent="0.25">
      <c r="AR88" s="4"/>
    </row>
    <row r="89" spans="44:77" x14ac:dyDescent="0.25">
      <c r="AR89" s="4"/>
    </row>
    <row r="90" spans="44:77" x14ac:dyDescent="0.25">
      <c r="AR90" s="4"/>
    </row>
    <row r="91" spans="44:77" x14ac:dyDescent="0.25">
      <c r="AR91" s="4"/>
    </row>
    <row r="92" spans="44:77" x14ac:dyDescent="0.25">
      <c r="AR92" s="4"/>
    </row>
    <row r="93" spans="44:77" x14ac:dyDescent="0.25">
      <c r="AR93" s="4"/>
    </row>
    <row r="94" spans="44:77" x14ac:dyDescent="0.25">
      <c r="AR94" s="4"/>
    </row>
    <row r="95" spans="44:77" x14ac:dyDescent="0.25">
      <c r="AR95" s="4"/>
    </row>
    <row r="96" spans="44:77" x14ac:dyDescent="0.25">
      <c r="AR96" s="4"/>
    </row>
    <row r="97" spans="44:44" x14ac:dyDescent="0.25">
      <c r="AR97" s="4"/>
    </row>
    <row r="98" spans="44:44" x14ac:dyDescent="0.25">
      <c r="AR98" s="4"/>
    </row>
    <row r="99" spans="44:44" x14ac:dyDescent="0.25">
      <c r="AR99" s="4"/>
    </row>
    <row r="100" spans="44:44" x14ac:dyDescent="0.25">
      <c r="AR100" s="4"/>
    </row>
    <row r="101" spans="44:44" x14ac:dyDescent="0.25">
      <c r="AR101" s="4"/>
    </row>
    <row r="102" spans="44:44" x14ac:dyDescent="0.25">
      <c r="AR102" s="4"/>
    </row>
    <row r="103" spans="44:44" x14ac:dyDescent="0.25">
      <c r="AR103" s="4"/>
    </row>
    <row r="104" spans="44:44" x14ac:dyDescent="0.25">
      <c r="AR104" s="4"/>
    </row>
    <row r="105" spans="44:44" x14ac:dyDescent="0.25">
      <c r="AR105" s="4"/>
    </row>
    <row r="106" spans="44:44" x14ac:dyDescent="0.25">
      <c r="AR106" s="4"/>
    </row>
    <row r="107" spans="44:44" x14ac:dyDescent="0.25">
      <c r="AR107" s="4"/>
    </row>
    <row r="108" spans="44:44" x14ac:dyDescent="0.25">
      <c r="AR108" s="4"/>
    </row>
    <row r="109" spans="44:44" x14ac:dyDescent="0.25">
      <c r="AR109" s="4"/>
    </row>
    <row r="110" spans="44:44" x14ac:dyDescent="0.25">
      <c r="AR110" s="4"/>
    </row>
    <row r="111" spans="44:44" x14ac:dyDescent="0.25">
      <c r="AR111" s="4"/>
    </row>
    <row r="112" spans="44:44" x14ac:dyDescent="0.25">
      <c r="AR112" s="4"/>
    </row>
    <row r="113" spans="44:44" x14ac:dyDescent="0.25">
      <c r="AR113" s="4"/>
    </row>
    <row r="114" spans="44:44" x14ac:dyDescent="0.25">
      <c r="AR114" s="4"/>
    </row>
    <row r="115" spans="44:44" x14ac:dyDescent="0.25">
      <c r="AR115" s="4"/>
    </row>
    <row r="116" spans="44:44" x14ac:dyDescent="0.25">
      <c r="AR116" s="4"/>
    </row>
    <row r="117" spans="44:44" x14ac:dyDescent="0.25">
      <c r="AR117" s="4"/>
    </row>
    <row r="118" spans="44:44" x14ac:dyDescent="0.25">
      <c r="AR118" s="4"/>
    </row>
    <row r="119" spans="44:44" x14ac:dyDescent="0.25">
      <c r="AR119" s="4"/>
    </row>
    <row r="120" spans="44:44" x14ac:dyDescent="0.25">
      <c r="AR120" s="4"/>
    </row>
    <row r="121" spans="44:44" x14ac:dyDescent="0.25">
      <c r="AR121" s="4"/>
    </row>
    <row r="122" spans="44:44" x14ac:dyDescent="0.25">
      <c r="AR122" s="4"/>
    </row>
    <row r="123" spans="44:44" x14ac:dyDescent="0.25">
      <c r="AR123" s="4"/>
    </row>
    <row r="124" spans="44:44" x14ac:dyDescent="0.25">
      <c r="AR124" s="4"/>
    </row>
    <row r="125" spans="44:44" x14ac:dyDescent="0.25">
      <c r="AR125" s="4"/>
    </row>
    <row r="126" spans="44:44" x14ac:dyDescent="0.25">
      <c r="AR126" s="4"/>
    </row>
    <row r="127" spans="44:44" x14ac:dyDescent="0.25">
      <c r="AR127" s="4"/>
    </row>
    <row r="128" spans="44:44" x14ac:dyDescent="0.25">
      <c r="AR128" s="4"/>
    </row>
    <row r="129" spans="44:44" x14ac:dyDescent="0.25">
      <c r="AR129" s="4"/>
    </row>
    <row r="130" spans="44:44" x14ac:dyDescent="0.25">
      <c r="AR130" s="4"/>
    </row>
    <row r="131" spans="44:44" x14ac:dyDescent="0.25">
      <c r="AR131" s="4"/>
    </row>
    <row r="132" spans="44:44" x14ac:dyDescent="0.25">
      <c r="AR132" s="4"/>
    </row>
    <row r="133" spans="44:44" x14ac:dyDescent="0.25">
      <c r="AR133" s="4"/>
    </row>
    <row r="134" spans="44:44" x14ac:dyDescent="0.25">
      <c r="AR134" s="4"/>
    </row>
    <row r="135" spans="44:44" x14ac:dyDescent="0.25">
      <c r="AR135" s="4"/>
    </row>
    <row r="136" spans="44:44" x14ac:dyDescent="0.25">
      <c r="AR136" s="4"/>
    </row>
    <row r="137" spans="44:44" x14ac:dyDescent="0.25">
      <c r="AR137" s="4"/>
    </row>
    <row r="138" spans="44:44" x14ac:dyDescent="0.25">
      <c r="AR138" s="4"/>
    </row>
    <row r="139" spans="44:44" x14ac:dyDescent="0.25">
      <c r="AR139" s="4"/>
    </row>
    <row r="140" spans="44:44" x14ac:dyDescent="0.25">
      <c r="AR140" s="4"/>
    </row>
    <row r="141" spans="44:44" x14ac:dyDescent="0.25">
      <c r="AR141" s="4"/>
    </row>
    <row r="142" spans="44:44" x14ac:dyDescent="0.25">
      <c r="AR142" s="4"/>
    </row>
    <row r="143" spans="44:44" x14ac:dyDescent="0.25">
      <c r="AR143" s="4"/>
    </row>
    <row r="144" spans="44:44" x14ac:dyDescent="0.25">
      <c r="AR144" s="4"/>
    </row>
    <row r="145" spans="44:44" x14ac:dyDescent="0.25">
      <c r="AR145" s="4"/>
    </row>
    <row r="146" spans="44:44" x14ac:dyDescent="0.25">
      <c r="AR146" s="4"/>
    </row>
    <row r="147" spans="44:44" x14ac:dyDescent="0.25">
      <c r="AR147" s="4"/>
    </row>
    <row r="148" spans="44:44" x14ac:dyDescent="0.25">
      <c r="AR148" s="4"/>
    </row>
    <row r="149" spans="44:44" x14ac:dyDescent="0.25">
      <c r="AR149" s="4"/>
    </row>
    <row r="150" spans="44:44" x14ac:dyDescent="0.25">
      <c r="AR150" s="4"/>
    </row>
    <row r="151" spans="44:44" x14ac:dyDescent="0.25">
      <c r="AR151" s="4"/>
    </row>
    <row r="152" spans="44:44" x14ac:dyDescent="0.25">
      <c r="AR152" s="4"/>
    </row>
    <row r="153" spans="44:44" x14ac:dyDescent="0.25">
      <c r="AR153" s="4"/>
    </row>
    <row r="154" spans="44:44" x14ac:dyDescent="0.25">
      <c r="AR154" s="4"/>
    </row>
    <row r="155" spans="44:44" x14ac:dyDescent="0.25">
      <c r="AR155" s="4"/>
    </row>
    <row r="156" spans="44:44" x14ac:dyDescent="0.25">
      <c r="AR156" s="4"/>
    </row>
    <row r="157" spans="44:44" x14ac:dyDescent="0.25">
      <c r="AR157" s="4"/>
    </row>
    <row r="158" spans="44:44" x14ac:dyDescent="0.25">
      <c r="AR158" s="4"/>
    </row>
    <row r="159" spans="44:44" x14ac:dyDescent="0.25">
      <c r="AR159" s="4"/>
    </row>
    <row r="160" spans="44:44" x14ac:dyDescent="0.25">
      <c r="AR160" s="4"/>
    </row>
    <row r="161" spans="44:44" x14ac:dyDescent="0.25">
      <c r="AR161" s="4"/>
    </row>
    <row r="162" spans="44:44" x14ac:dyDescent="0.25">
      <c r="AR162" s="4"/>
    </row>
    <row r="163" spans="44:44" x14ac:dyDescent="0.25">
      <c r="AR163" s="4"/>
    </row>
    <row r="164" spans="44:44" x14ac:dyDescent="0.25">
      <c r="AR164" s="4"/>
    </row>
    <row r="165" spans="44:44" x14ac:dyDescent="0.25">
      <c r="AR165" s="4"/>
    </row>
    <row r="166" spans="44:44" x14ac:dyDescent="0.25">
      <c r="AR166" s="4"/>
    </row>
    <row r="167" spans="44:44" x14ac:dyDescent="0.25">
      <c r="AR167" s="4"/>
    </row>
    <row r="168" spans="44:44" x14ac:dyDescent="0.25">
      <c r="AR168" s="4"/>
    </row>
    <row r="169" spans="44:44" x14ac:dyDescent="0.25">
      <c r="AR169" s="4"/>
    </row>
    <row r="170" spans="44:44" x14ac:dyDescent="0.25">
      <c r="AR170" s="4"/>
    </row>
    <row r="171" spans="44:44" x14ac:dyDescent="0.25">
      <c r="AR171" s="4"/>
    </row>
    <row r="172" spans="44:44" x14ac:dyDescent="0.25">
      <c r="AR172" s="4"/>
    </row>
    <row r="173" spans="44:44" x14ac:dyDescent="0.25">
      <c r="AR173" s="4"/>
    </row>
    <row r="174" spans="44:44" x14ac:dyDescent="0.25">
      <c r="AR174" s="4"/>
    </row>
    <row r="175" spans="44:44" x14ac:dyDescent="0.25">
      <c r="AR175" s="4"/>
    </row>
    <row r="176" spans="44:44" x14ac:dyDescent="0.25">
      <c r="AR176" s="4"/>
    </row>
    <row r="177" spans="44:44" x14ac:dyDescent="0.25">
      <c r="AR177" s="4"/>
    </row>
    <row r="178" spans="44:44" x14ac:dyDescent="0.25">
      <c r="AR178" s="4"/>
    </row>
    <row r="179" spans="44:44" x14ac:dyDescent="0.25">
      <c r="AR179" s="4"/>
    </row>
    <row r="180" spans="44:44" x14ac:dyDescent="0.25">
      <c r="AR180" s="4"/>
    </row>
    <row r="181" spans="44:44" x14ac:dyDescent="0.25">
      <c r="AR181" s="4"/>
    </row>
    <row r="182" spans="44:44" x14ac:dyDescent="0.25">
      <c r="AR182" s="4"/>
    </row>
    <row r="183" spans="44:44" x14ac:dyDescent="0.25">
      <c r="AR183" s="4"/>
    </row>
    <row r="184" spans="44:44" x14ac:dyDescent="0.25">
      <c r="AR184" s="4"/>
    </row>
    <row r="185" spans="44:44" x14ac:dyDescent="0.25">
      <c r="AR185" s="4"/>
    </row>
    <row r="186" spans="44:44" x14ac:dyDescent="0.25">
      <c r="AR186" s="4"/>
    </row>
    <row r="187" spans="44:44" x14ac:dyDescent="0.25">
      <c r="AR187" s="4"/>
    </row>
    <row r="188" spans="44:44" x14ac:dyDescent="0.25">
      <c r="AR188" s="4"/>
    </row>
    <row r="189" spans="44:44" x14ac:dyDescent="0.25">
      <c r="AR189" s="4"/>
    </row>
    <row r="190" spans="44:44" x14ac:dyDescent="0.25">
      <c r="AR190" s="4"/>
    </row>
    <row r="191" spans="44:44" x14ac:dyDescent="0.25">
      <c r="AR191" s="4"/>
    </row>
    <row r="192" spans="44:44" x14ac:dyDescent="0.25">
      <c r="AR192" s="4"/>
    </row>
    <row r="193" spans="44:44" x14ac:dyDescent="0.25">
      <c r="AR193" s="4"/>
    </row>
    <row r="194" spans="44:44" x14ac:dyDescent="0.25">
      <c r="AR194" s="4"/>
    </row>
    <row r="195" spans="44:44" x14ac:dyDescent="0.25">
      <c r="AR195" s="4"/>
    </row>
    <row r="196" spans="44:44" x14ac:dyDescent="0.25">
      <c r="AR196" s="4"/>
    </row>
    <row r="197" spans="44:44" x14ac:dyDescent="0.25">
      <c r="AR197" s="4"/>
    </row>
    <row r="198" spans="44:44" x14ac:dyDescent="0.25">
      <c r="AR198" s="4"/>
    </row>
    <row r="199" spans="44:44" x14ac:dyDescent="0.25">
      <c r="AR199" s="4"/>
    </row>
    <row r="200" spans="44:44" x14ac:dyDescent="0.25">
      <c r="AR200" s="4"/>
    </row>
    <row r="201" spans="44:44" x14ac:dyDescent="0.25">
      <c r="AR201" s="4"/>
    </row>
    <row r="202" spans="44:44" x14ac:dyDescent="0.25">
      <c r="AR202" s="4"/>
    </row>
    <row r="203" spans="44:44" x14ac:dyDescent="0.25">
      <c r="AR203" s="4"/>
    </row>
    <row r="204" spans="44:44" x14ac:dyDescent="0.25">
      <c r="AR204" s="4"/>
    </row>
    <row r="205" spans="44:44" x14ac:dyDescent="0.25">
      <c r="AR205" s="4"/>
    </row>
    <row r="206" spans="44:44" x14ac:dyDescent="0.25">
      <c r="AR206" s="4"/>
    </row>
    <row r="207" spans="44:44" x14ac:dyDescent="0.25">
      <c r="AR207" s="4"/>
    </row>
    <row r="208" spans="44:44" x14ac:dyDescent="0.25">
      <c r="AR208" s="4"/>
    </row>
    <row r="209" spans="44:44" x14ac:dyDescent="0.25">
      <c r="AR209" s="4"/>
    </row>
    <row r="210" spans="44:44" x14ac:dyDescent="0.25">
      <c r="AR210" s="4"/>
    </row>
    <row r="211" spans="44:44" x14ac:dyDescent="0.25">
      <c r="AR211" s="4"/>
    </row>
    <row r="212" spans="44:44" x14ac:dyDescent="0.25">
      <c r="AR212" s="4"/>
    </row>
    <row r="213" spans="44:44" x14ac:dyDescent="0.25">
      <c r="AR213" s="4"/>
    </row>
    <row r="214" spans="44:44" x14ac:dyDescent="0.25">
      <c r="AR214" s="4"/>
    </row>
    <row r="215" spans="44:44" x14ac:dyDescent="0.25">
      <c r="AR215" s="4"/>
    </row>
    <row r="216" spans="44:44" x14ac:dyDescent="0.25">
      <c r="AR216" s="4"/>
    </row>
    <row r="217" spans="44:44" x14ac:dyDescent="0.25">
      <c r="AR217" s="4"/>
    </row>
    <row r="218" spans="44:44" x14ac:dyDescent="0.25">
      <c r="AR218" s="4"/>
    </row>
    <row r="219" spans="44:44" x14ac:dyDescent="0.25">
      <c r="AR219" s="4"/>
    </row>
    <row r="220" spans="44:44" x14ac:dyDescent="0.25">
      <c r="AR220" s="4"/>
    </row>
    <row r="221" spans="44:44" x14ac:dyDescent="0.25">
      <c r="AR221" s="4"/>
    </row>
    <row r="222" spans="44:44" x14ac:dyDescent="0.25">
      <c r="AR222" s="4"/>
    </row>
    <row r="223" spans="44:44" x14ac:dyDescent="0.25">
      <c r="AR223" s="4"/>
    </row>
    <row r="224" spans="44:44" x14ac:dyDescent="0.25">
      <c r="AR224" s="4"/>
    </row>
    <row r="225" spans="44:44" x14ac:dyDescent="0.25">
      <c r="AR225" s="4"/>
    </row>
    <row r="226" spans="44:44" x14ac:dyDescent="0.25">
      <c r="AR226" s="4"/>
    </row>
    <row r="227" spans="44:44" x14ac:dyDescent="0.25">
      <c r="AR227" s="4"/>
    </row>
    <row r="228" spans="44:44" x14ac:dyDescent="0.25">
      <c r="AR228" s="4"/>
    </row>
    <row r="229" spans="44:44" x14ac:dyDescent="0.25">
      <c r="AR229" s="4"/>
    </row>
    <row r="230" spans="44:44" x14ac:dyDescent="0.25">
      <c r="AR230" s="4"/>
    </row>
    <row r="231" spans="44:44" x14ac:dyDescent="0.25">
      <c r="AR231" s="4"/>
    </row>
    <row r="232" spans="44:44" x14ac:dyDescent="0.25">
      <c r="AR232" s="4"/>
    </row>
    <row r="233" spans="44:44" x14ac:dyDescent="0.25">
      <c r="AR233" s="4"/>
    </row>
    <row r="234" spans="44:44" x14ac:dyDescent="0.25">
      <c r="AR234" s="4"/>
    </row>
    <row r="235" spans="44:44" x14ac:dyDescent="0.25">
      <c r="AR235" s="4"/>
    </row>
    <row r="236" spans="44:44" x14ac:dyDescent="0.25">
      <c r="AR236" s="4"/>
    </row>
    <row r="237" spans="44:44" x14ac:dyDescent="0.25">
      <c r="AR237" s="4"/>
    </row>
    <row r="238" spans="44:44" x14ac:dyDescent="0.25">
      <c r="AR238" s="4"/>
    </row>
    <row r="239" spans="44:44" x14ac:dyDescent="0.25">
      <c r="AR239" s="4"/>
    </row>
    <row r="240" spans="44:44" x14ac:dyDescent="0.25">
      <c r="AR240" s="4"/>
    </row>
    <row r="241" spans="44:44" x14ac:dyDescent="0.25">
      <c r="AR241" s="4"/>
    </row>
    <row r="242" spans="44:44" x14ac:dyDescent="0.25">
      <c r="AR242" s="4"/>
    </row>
    <row r="243" spans="44:44" x14ac:dyDescent="0.25">
      <c r="AR243" s="4"/>
    </row>
    <row r="244" spans="44:44" x14ac:dyDescent="0.25">
      <c r="AR244" s="4"/>
    </row>
    <row r="245" spans="44:44" x14ac:dyDescent="0.25">
      <c r="AR245" s="4"/>
    </row>
    <row r="246" spans="44:44" x14ac:dyDescent="0.25">
      <c r="AR246" s="4"/>
    </row>
    <row r="247" spans="44:44" x14ac:dyDescent="0.25">
      <c r="AR247" s="4"/>
    </row>
    <row r="248" spans="44:44" x14ac:dyDescent="0.25">
      <c r="AR248" s="4"/>
    </row>
    <row r="249" spans="44:44" x14ac:dyDescent="0.25">
      <c r="AR249" s="4"/>
    </row>
    <row r="250" spans="44:44" x14ac:dyDescent="0.25">
      <c r="AR250" s="4"/>
    </row>
    <row r="251" spans="44:44" x14ac:dyDescent="0.25">
      <c r="AR251" s="4"/>
    </row>
    <row r="252" spans="44:44" x14ac:dyDescent="0.25">
      <c r="AR252" s="4"/>
    </row>
    <row r="253" spans="44:44" x14ac:dyDescent="0.25">
      <c r="AR253" s="4"/>
    </row>
    <row r="254" spans="44:44" x14ac:dyDescent="0.25">
      <c r="AR254" s="4"/>
    </row>
    <row r="255" spans="44:44" x14ac:dyDescent="0.25">
      <c r="AR255" s="4"/>
    </row>
    <row r="256" spans="44:44" x14ac:dyDescent="0.25">
      <c r="AR256" s="4"/>
    </row>
    <row r="257" spans="44:44" x14ac:dyDescent="0.25">
      <c r="AR257" s="4"/>
    </row>
    <row r="258" spans="44:44" x14ac:dyDescent="0.25">
      <c r="AR258" s="4"/>
    </row>
    <row r="259" spans="44:44" x14ac:dyDescent="0.25">
      <c r="AR259" s="4"/>
    </row>
    <row r="260" spans="44:44" x14ac:dyDescent="0.25">
      <c r="AR260" s="4"/>
    </row>
    <row r="261" spans="44:44" x14ac:dyDescent="0.25">
      <c r="AR261" s="4"/>
    </row>
    <row r="262" spans="44:44" x14ac:dyDescent="0.25">
      <c r="AR262" s="4"/>
    </row>
    <row r="263" spans="44:44" x14ac:dyDescent="0.25">
      <c r="AR263" s="4"/>
    </row>
    <row r="264" spans="44:44" x14ac:dyDescent="0.25">
      <c r="AR264" s="4"/>
    </row>
    <row r="265" spans="44:44" x14ac:dyDescent="0.25">
      <c r="AR265" s="4"/>
    </row>
    <row r="266" spans="44:44" x14ac:dyDescent="0.25">
      <c r="AR266" s="4"/>
    </row>
    <row r="267" spans="44:44" x14ac:dyDescent="0.25">
      <c r="AR267" s="4"/>
    </row>
    <row r="268" spans="44:44" x14ac:dyDescent="0.25">
      <c r="AR268" s="4"/>
    </row>
    <row r="269" spans="44:44" x14ac:dyDescent="0.25">
      <c r="AR269" s="4"/>
    </row>
    <row r="270" spans="44:44" x14ac:dyDescent="0.25">
      <c r="AR270" s="4"/>
    </row>
    <row r="271" spans="44:44" x14ac:dyDescent="0.25">
      <c r="AR271" s="4"/>
    </row>
    <row r="272" spans="44:44" x14ac:dyDescent="0.25">
      <c r="AR272" s="4"/>
    </row>
    <row r="273" spans="44:44" x14ac:dyDescent="0.25">
      <c r="AR273" s="4"/>
    </row>
    <row r="274" spans="44:44" x14ac:dyDescent="0.25">
      <c r="AR274" s="4"/>
    </row>
    <row r="275" spans="44:44" x14ac:dyDescent="0.25">
      <c r="AR275" s="4"/>
    </row>
    <row r="276" spans="44:44" x14ac:dyDescent="0.25">
      <c r="AR276" s="4"/>
    </row>
    <row r="277" spans="44:44" x14ac:dyDescent="0.25">
      <c r="AR277" s="4"/>
    </row>
    <row r="278" spans="44:44" x14ac:dyDescent="0.25">
      <c r="AR278" s="4"/>
    </row>
    <row r="279" spans="44:44" x14ac:dyDescent="0.25">
      <c r="AR279" s="4"/>
    </row>
    <row r="280" spans="44:44" x14ac:dyDescent="0.25">
      <c r="AR280" s="4"/>
    </row>
    <row r="281" spans="44:44" x14ac:dyDescent="0.25">
      <c r="AR281" s="4"/>
    </row>
    <row r="282" spans="44:44" x14ac:dyDescent="0.25">
      <c r="AR282" s="4"/>
    </row>
    <row r="283" spans="44:44" x14ac:dyDescent="0.25">
      <c r="AR283" s="4"/>
    </row>
    <row r="284" spans="44:44" x14ac:dyDescent="0.25">
      <c r="AR284" s="4"/>
    </row>
    <row r="285" spans="44:44" x14ac:dyDescent="0.25">
      <c r="AR285" s="4"/>
    </row>
    <row r="286" spans="44:44" x14ac:dyDescent="0.25">
      <c r="AR286" s="4"/>
    </row>
    <row r="287" spans="44:44" x14ac:dyDescent="0.25">
      <c r="AR287" s="4"/>
    </row>
    <row r="288" spans="44:44" x14ac:dyDescent="0.25">
      <c r="AR288" s="4"/>
    </row>
    <row r="289" spans="44:44" x14ac:dyDescent="0.25">
      <c r="AR289" s="4"/>
    </row>
    <row r="290" spans="44:44" x14ac:dyDescent="0.25">
      <c r="AR290" s="4"/>
    </row>
    <row r="291" spans="44:44" x14ac:dyDescent="0.25">
      <c r="AR291" s="4"/>
    </row>
    <row r="292" spans="44:44" x14ac:dyDescent="0.25">
      <c r="AR292" s="4"/>
    </row>
    <row r="293" spans="44:44" x14ac:dyDescent="0.25">
      <c r="AR293" s="4"/>
    </row>
    <row r="294" spans="44:44" x14ac:dyDescent="0.25">
      <c r="AR294" s="4"/>
    </row>
    <row r="295" spans="44:44" x14ac:dyDescent="0.25">
      <c r="AR295" s="4"/>
    </row>
    <row r="296" spans="44:44" x14ac:dyDescent="0.25">
      <c r="AR296" s="4"/>
    </row>
    <row r="297" spans="44:44" x14ac:dyDescent="0.25">
      <c r="AR297" s="4"/>
    </row>
    <row r="298" spans="44:44" x14ac:dyDescent="0.25">
      <c r="AR298" s="4"/>
    </row>
    <row r="299" spans="44:44" x14ac:dyDescent="0.25">
      <c r="AR299" s="4"/>
    </row>
    <row r="300" spans="44:44" x14ac:dyDescent="0.25">
      <c r="AR300" s="4"/>
    </row>
    <row r="301" spans="44:44" x14ac:dyDescent="0.25">
      <c r="AR301" s="4"/>
    </row>
    <row r="302" spans="44:44" x14ac:dyDescent="0.25">
      <c r="AR302" s="4"/>
    </row>
    <row r="303" spans="44:44" x14ac:dyDescent="0.25">
      <c r="AR303" s="4"/>
    </row>
    <row r="304" spans="44:44" x14ac:dyDescent="0.25">
      <c r="AR304" s="4"/>
    </row>
    <row r="305" spans="44:44" x14ac:dyDescent="0.25">
      <c r="AR305" s="4"/>
    </row>
    <row r="306" spans="44:44" x14ac:dyDescent="0.25">
      <c r="AR306" s="4"/>
    </row>
    <row r="307" spans="44:44" x14ac:dyDescent="0.25">
      <c r="AR307" s="4"/>
    </row>
    <row r="308" spans="44:44" x14ac:dyDescent="0.25">
      <c r="AR308" s="4"/>
    </row>
    <row r="309" spans="44:44" x14ac:dyDescent="0.25">
      <c r="AR309" s="4"/>
    </row>
    <row r="310" spans="44:44" x14ac:dyDescent="0.25">
      <c r="AR310" s="4"/>
    </row>
    <row r="311" spans="44:44" x14ac:dyDescent="0.25">
      <c r="AR311" s="4"/>
    </row>
    <row r="312" spans="44:44" x14ac:dyDescent="0.25">
      <c r="AR312" s="4"/>
    </row>
    <row r="313" spans="44:44" x14ac:dyDescent="0.25">
      <c r="AR313" s="4"/>
    </row>
    <row r="314" spans="44:44" x14ac:dyDescent="0.25">
      <c r="AR314" s="4"/>
    </row>
    <row r="315" spans="44:44" x14ac:dyDescent="0.25">
      <c r="AR315" s="4"/>
    </row>
    <row r="316" spans="44:44" x14ac:dyDescent="0.25">
      <c r="AR316" s="4"/>
    </row>
    <row r="317" spans="44:44" x14ac:dyDescent="0.25">
      <c r="AR317" s="4"/>
    </row>
    <row r="318" spans="44:44" x14ac:dyDescent="0.25">
      <c r="AR318" s="4"/>
    </row>
    <row r="319" spans="44:44" x14ac:dyDescent="0.25">
      <c r="AR319" s="4"/>
    </row>
    <row r="320" spans="44:44" x14ac:dyDescent="0.25">
      <c r="AR320" s="4"/>
    </row>
    <row r="321" spans="44:44" x14ac:dyDescent="0.25">
      <c r="AR321" s="4"/>
    </row>
    <row r="322" spans="44:44" x14ac:dyDescent="0.25">
      <c r="AR322" s="4"/>
    </row>
    <row r="323" spans="44:44" x14ac:dyDescent="0.25">
      <c r="AR323" s="4"/>
    </row>
    <row r="324" spans="44:44" x14ac:dyDescent="0.25">
      <c r="AR324" s="4"/>
    </row>
    <row r="325" spans="44:44" x14ac:dyDescent="0.25">
      <c r="AR325" s="4"/>
    </row>
    <row r="326" spans="44:44" x14ac:dyDescent="0.25">
      <c r="AR326" s="4"/>
    </row>
    <row r="327" spans="44:44" x14ac:dyDescent="0.25">
      <c r="AR327" s="4"/>
    </row>
    <row r="328" spans="44:44" x14ac:dyDescent="0.25">
      <c r="AR328" s="4"/>
    </row>
    <row r="329" spans="44:44" x14ac:dyDescent="0.25">
      <c r="AR329" s="4"/>
    </row>
    <row r="330" spans="44:44" x14ac:dyDescent="0.25">
      <c r="AR330" s="4"/>
    </row>
    <row r="331" spans="44:44" x14ac:dyDescent="0.25">
      <c r="AR331" s="4"/>
    </row>
    <row r="332" spans="44:44" x14ac:dyDescent="0.25">
      <c r="AR332" s="4"/>
    </row>
    <row r="333" spans="44:44" x14ac:dyDescent="0.25">
      <c r="AR333" s="4"/>
    </row>
    <row r="334" spans="44:44" x14ac:dyDescent="0.25">
      <c r="AR334" s="4"/>
    </row>
    <row r="335" spans="44:44" x14ac:dyDescent="0.25">
      <c r="AR335" s="4"/>
    </row>
    <row r="336" spans="44:44" x14ac:dyDescent="0.25">
      <c r="AR336" s="4"/>
    </row>
    <row r="337" spans="44:44" x14ac:dyDescent="0.25">
      <c r="AR337" s="4"/>
    </row>
    <row r="338" spans="44:44" x14ac:dyDescent="0.25">
      <c r="AR338" s="4"/>
    </row>
    <row r="339" spans="44:44" x14ac:dyDescent="0.25">
      <c r="AR339" s="4"/>
    </row>
    <row r="340" spans="44:44" x14ac:dyDescent="0.25">
      <c r="AR340" s="4"/>
    </row>
    <row r="341" spans="44:44" x14ac:dyDescent="0.25">
      <c r="AR341" s="4"/>
    </row>
    <row r="342" spans="44:44" x14ac:dyDescent="0.25">
      <c r="AR342" s="4"/>
    </row>
    <row r="343" spans="44:44" x14ac:dyDescent="0.25">
      <c r="AR343" s="4"/>
    </row>
    <row r="344" spans="44:44" x14ac:dyDescent="0.25">
      <c r="AR344" s="4"/>
    </row>
    <row r="345" spans="44:44" x14ac:dyDescent="0.25">
      <c r="AR345" s="4"/>
    </row>
    <row r="346" spans="44:44" x14ac:dyDescent="0.25">
      <c r="AR346" s="4"/>
    </row>
    <row r="347" spans="44:44" x14ac:dyDescent="0.25">
      <c r="AR347" s="4"/>
    </row>
    <row r="348" spans="44:44" x14ac:dyDescent="0.25">
      <c r="AR348" s="4"/>
    </row>
    <row r="349" spans="44:44" x14ac:dyDescent="0.25">
      <c r="AR349" s="4"/>
    </row>
    <row r="350" spans="44:44" x14ac:dyDescent="0.25">
      <c r="AR350" s="4"/>
    </row>
    <row r="351" spans="44:44" x14ac:dyDescent="0.25">
      <c r="AR351" s="4"/>
    </row>
    <row r="352" spans="44:44" x14ac:dyDescent="0.25">
      <c r="AR352" s="4"/>
    </row>
    <row r="353" spans="44:44" x14ac:dyDescent="0.25">
      <c r="AR353" s="4"/>
    </row>
    <row r="354" spans="44:44" x14ac:dyDescent="0.25">
      <c r="AR354" s="4"/>
    </row>
    <row r="355" spans="44:44" x14ac:dyDescent="0.25">
      <c r="AR355" s="4"/>
    </row>
    <row r="356" spans="44:44" x14ac:dyDescent="0.25">
      <c r="AR356" s="4"/>
    </row>
    <row r="357" spans="44:44" x14ac:dyDescent="0.25">
      <c r="AR357" s="4"/>
    </row>
    <row r="358" spans="44:44" x14ac:dyDescent="0.25">
      <c r="AR358" s="4"/>
    </row>
    <row r="359" spans="44:44" x14ac:dyDescent="0.25">
      <c r="AR359" s="4"/>
    </row>
    <row r="360" spans="44:44" x14ac:dyDescent="0.25">
      <c r="AR360" s="4"/>
    </row>
    <row r="361" spans="44:44" x14ac:dyDescent="0.25">
      <c r="AR361" s="4"/>
    </row>
    <row r="362" spans="44:44" x14ac:dyDescent="0.25">
      <c r="AR362" s="4"/>
    </row>
    <row r="363" spans="44:44" x14ac:dyDescent="0.25">
      <c r="AR363" s="4"/>
    </row>
    <row r="364" spans="44:44" x14ac:dyDescent="0.25">
      <c r="AR364" s="4"/>
    </row>
    <row r="365" spans="44:44" x14ac:dyDescent="0.25">
      <c r="AR365" s="4"/>
    </row>
    <row r="366" spans="44:44" x14ac:dyDescent="0.25">
      <c r="AR366" s="4"/>
    </row>
    <row r="367" spans="44:44" x14ac:dyDescent="0.25">
      <c r="AR367" s="4"/>
    </row>
    <row r="368" spans="44:44" x14ac:dyDescent="0.25">
      <c r="AR368" s="4"/>
    </row>
    <row r="369" spans="44:44" x14ac:dyDescent="0.25">
      <c r="AR369" s="4"/>
    </row>
    <row r="370" spans="44:44" x14ac:dyDescent="0.25">
      <c r="AR370" s="4"/>
    </row>
    <row r="371" spans="44:44" x14ac:dyDescent="0.25">
      <c r="AR371" s="4"/>
    </row>
    <row r="372" spans="44:44" x14ac:dyDescent="0.25">
      <c r="AR372" s="4"/>
    </row>
    <row r="373" spans="44:44" x14ac:dyDescent="0.25">
      <c r="AR373" s="4"/>
    </row>
    <row r="374" spans="44:44" x14ac:dyDescent="0.25">
      <c r="AR374" s="4"/>
    </row>
    <row r="375" spans="44:44" x14ac:dyDescent="0.25">
      <c r="AR375" s="4"/>
    </row>
    <row r="376" spans="44:44" x14ac:dyDescent="0.25">
      <c r="AR376" s="4"/>
    </row>
    <row r="377" spans="44:44" x14ac:dyDescent="0.25">
      <c r="AR377" s="4"/>
    </row>
    <row r="378" spans="44:44" x14ac:dyDescent="0.25">
      <c r="AR378" s="4"/>
    </row>
    <row r="379" spans="44:44" x14ac:dyDescent="0.25">
      <c r="AR379" s="4"/>
    </row>
    <row r="380" spans="44:44" x14ac:dyDescent="0.25">
      <c r="AR380" s="4"/>
    </row>
    <row r="381" spans="44:44" x14ac:dyDescent="0.25">
      <c r="AR381" s="4"/>
    </row>
    <row r="382" spans="44:44" x14ac:dyDescent="0.25">
      <c r="AR382" s="4"/>
    </row>
    <row r="383" spans="44:44" x14ac:dyDescent="0.25">
      <c r="AR383" s="4"/>
    </row>
    <row r="384" spans="44:44" x14ac:dyDescent="0.25">
      <c r="AR384" s="4"/>
    </row>
    <row r="385" spans="44:44" x14ac:dyDescent="0.25">
      <c r="AR385" s="4"/>
    </row>
    <row r="386" spans="44:44" x14ac:dyDescent="0.25">
      <c r="AR386" s="4"/>
    </row>
    <row r="387" spans="44:44" x14ac:dyDescent="0.25">
      <c r="AR387" s="4"/>
    </row>
    <row r="388" spans="44:44" x14ac:dyDescent="0.25">
      <c r="AR388" s="4"/>
    </row>
    <row r="389" spans="44:44" x14ac:dyDescent="0.25">
      <c r="AR389" s="4"/>
    </row>
    <row r="390" spans="44:44" x14ac:dyDescent="0.25">
      <c r="AR390" s="4"/>
    </row>
    <row r="391" spans="44:44" x14ac:dyDescent="0.25">
      <c r="AR391" s="4"/>
    </row>
    <row r="392" spans="44:44" x14ac:dyDescent="0.25">
      <c r="AR392" s="4"/>
    </row>
    <row r="393" spans="44:44" x14ac:dyDescent="0.25">
      <c r="AR393" s="4"/>
    </row>
    <row r="394" spans="44:44" x14ac:dyDescent="0.25">
      <c r="AR394" s="4"/>
    </row>
    <row r="395" spans="44:44" x14ac:dyDescent="0.25">
      <c r="AR395" s="4"/>
    </row>
    <row r="396" spans="44:44" x14ac:dyDescent="0.25">
      <c r="AR396" s="4"/>
    </row>
    <row r="397" spans="44:44" x14ac:dyDescent="0.25">
      <c r="AR397" s="4"/>
    </row>
    <row r="398" spans="44:44" x14ac:dyDescent="0.25">
      <c r="AR398" s="4"/>
    </row>
    <row r="399" spans="44:44" x14ac:dyDescent="0.25">
      <c r="AR399" s="4"/>
    </row>
    <row r="400" spans="44:44" x14ac:dyDescent="0.25">
      <c r="AR400" s="4"/>
    </row>
    <row r="401" spans="44:44" x14ac:dyDescent="0.25">
      <c r="AR401" s="4"/>
    </row>
    <row r="402" spans="44:44" x14ac:dyDescent="0.25">
      <c r="AR402" s="4"/>
    </row>
    <row r="403" spans="44:44" x14ac:dyDescent="0.25">
      <c r="AR403" s="4"/>
    </row>
    <row r="404" spans="44:44" x14ac:dyDescent="0.25">
      <c r="AR404" s="4"/>
    </row>
    <row r="405" spans="44:44" x14ac:dyDescent="0.25">
      <c r="AR405" s="4"/>
    </row>
    <row r="406" spans="44:44" x14ac:dyDescent="0.25">
      <c r="AR406" s="4"/>
    </row>
    <row r="407" spans="44:44" x14ac:dyDescent="0.25">
      <c r="AR407" s="4"/>
    </row>
    <row r="408" spans="44:44" x14ac:dyDescent="0.25">
      <c r="AR408" s="4"/>
    </row>
    <row r="409" spans="44:44" x14ac:dyDescent="0.25">
      <c r="AR409" s="4"/>
    </row>
    <row r="410" spans="44:44" x14ac:dyDescent="0.25">
      <c r="AR410" s="4"/>
    </row>
    <row r="411" spans="44:44" x14ac:dyDescent="0.25">
      <c r="AR411" s="4"/>
    </row>
    <row r="412" spans="44:44" x14ac:dyDescent="0.25">
      <c r="AR412" s="4"/>
    </row>
    <row r="413" spans="44:44" x14ac:dyDescent="0.25">
      <c r="AR413" s="4"/>
    </row>
    <row r="414" spans="44:44" x14ac:dyDescent="0.25">
      <c r="AR414" s="4"/>
    </row>
    <row r="415" spans="44:44" x14ac:dyDescent="0.25">
      <c r="AR415" s="4"/>
    </row>
    <row r="416" spans="44:44" x14ac:dyDescent="0.25">
      <c r="AR416" s="4"/>
    </row>
    <row r="417" spans="44:44" x14ac:dyDescent="0.25">
      <c r="AR417" s="4"/>
    </row>
    <row r="418" spans="44:44" x14ac:dyDescent="0.25">
      <c r="AR418" s="4"/>
    </row>
    <row r="419" spans="44:44" x14ac:dyDescent="0.25">
      <c r="AR419" s="4"/>
    </row>
    <row r="420" spans="44:44" x14ac:dyDescent="0.25">
      <c r="AR420" s="4"/>
    </row>
    <row r="421" spans="44:44" x14ac:dyDescent="0.25">
      <c r="AR421" s="4"/>
    </row>
    <row r="422" spans="44:44" x14ac:dyDescent="0.25">
      <c r="AR422" s="4"/>
    </row>
    <row r="423" spans="44:44" x14ac:dyDescent="0.25">
      <c r="AR423" s="4"/>
    </row>
    <row r="424" spans="44:44" x14ac:dyDescent="0.25">
      <c r="AR424" s="4"/>
    </row>
    <row r="425" spans="44:44" x14ac:dyDescent="0.25">
      <c r="AR425" s="4"/>
    </row>
    <row r="426" spans="44:44" x14ac:dyDescent="0.25">
      <c r="AR426" s="4"/>
    </row>
    <row r="427" spans="44:44" x14ac:dyDescent="0.25">
      <c r="AR427" s="4"/>
    </row>
    <row r="428" spans="44:44" x14ac:dyDescent="0.25">
      <c r="AR428" s="4"/>
    </row>
    <row r="429" spans="44:44" x14ac:dyDescent="0.25">
      <c r="AR429" s="4"/>
    </row>
    <row r="430" spans="44:44" x14ac:dyDescent="0.25">
      <c r="AR430" s="4"/>
    </row>
    <row r="431" spans="44:44" x14ac:dyDescent="0.25">
      <c r="AR431" s="4"/>
    </row>
    <row r="432" spans="44:44" x14ac:dyDescent="0.25">
      <c r="AR432" s="4"/>
    </row>
    <row r="433" spans="44:44" x14ac:dyDescent="0.25">
      <c r="AR433" s="4"/>
    </row>
    <row r="434" spans="44:44" x14ac:dyDescent="0.25">
      <c r="AR434" s="4"/>
    </row>
    <row r="435" spans="44:44" x14ac:dyDescent="0.25">
      <c r="AR435" s="4"/>
    </row>
    <row r="436" spans="44:44" x14ac:dyDescent="0.25">
      <c r="AR436" s="4"/>
    </row>
    <row r="437" spans="44:44" x14ac:dyDescent="0.25">
      <c r="AR437" s="4"/>
    </row>
    <row r="438" spans="44:44" x14ac:dyDescent="0.25">
      <c r="AR438" s="4"/>
    </row>
    <row r="439" spans="44:44" x14ac:dyDescent="0.25">
      <c r="AR439" s="4"/>
    </row>
    <row r="440" spans="44:44" x14ac:dyDescent="0.25">
      <c r="AR440" s="4"/>
    </row>
    <row r="441" spans="44:44" x14ac:dyDescent="0.25">
      <c r="AR441" s="4"/>
    </row>
    <row r="442" spans="44:44" x14ac:dyDescent="0.25">
      <c r="AR442" s="4"/>
    </row>
    <row r="443" spans="44:44" x14ac:dyDescent="0.25">
      <c r="AR443" s="4"/>
    </row>
    <row r="444" spans="44:44" x14ac:dyDescent="0.25">
      <c r="AR444" s="4"/>
    </row>
    <row r="445" spans="44:44" x14ac:dyDescent="0.25">
      <c r="AR445" s="4"/>
    </row>
    <row r="446" spans="44:44" x14ac:dyDescent="0.25">
      <c r="AR446" s="4"/>
    </row>
    <row r="447" spans="44:44" x14ac:dyDescent="0.25">
      <c r="AR447" s="4"/>
    </row>
    <row r="448" spans="44:44" x14ac:dyDescent="0.25">
      <c r="AR448" s="4"/>
    </row>
    <row r="449" spans="44:44" x14ac:dyDescent="0.25">
      <c r="AR449" s="4"/>
    </row>
    <row r="450" spans="44:44" x14ac:dyDescent="0.25">
      <c r="AR450" s="4"/>
    </row>
    <row r="451" spans="44:44" x14ac:dyDescent="0.25">
      <c r="AR451" s="4"/>
    </row>
    <row r="452" spans="44:44" x14ac:dyDescent="0.25">
      <c r="AR452" s="4"/>
    </row>
    <row r="453" spans="44:44" x14ac:dyDescent="0.25">
      <c r="AR453" s="4"/>
    </row>
    <row r="454" spans="44:44" x14ac:dyDescent="0.25">
      <c r="AR454" s="4"/>
    </row>
    <row r="455" spans="44:44" x14ac:dyDescent="0.25">
      <c r="AR455" s="4"/>
    </row>
    <row r="456" spans="44:44" x14ac:dyDescent="0.25">
      <c r="AR456" s="4"/>
    </row>
    <row r="457" spans="44:44" x14ac:dyDescent="0.25">
      <c r="AR457" s="4"/>
    </row>
    <row r="458" spans="44:44" x14ac:dyDescent="0.25">
      <c r="AR458" s="4"/>
    </row>
    <row r="459" spans="44:44" x14ac:dyDescent="0.25">
      <c r="AR459" s="4"/>
    </row>
    <row r="460" spans="44:44" x14ac:dyDescent="0.25">
      <c r="AR460" s="4"/>
    </row>
    <row r="461" spans="44:44" x14ac:dyDescent="0.25">
      <c r="AR461" s="4"/>
    </row>
    <row r="462" spans="44:44" x14ac:dyDescent="0.25">
      <c r="AR462" s="4"/>
    </row>
    <row r="463" spans="44:44" x14ac:dyDescent="0.25">
      <c r="AR463" s="4"/>
    </row>
    <row r="464" spans="44:44" x14ac:dyDescent="0.25">
      <c r="AR464" s="4"/>
    </row>
    <row r="465" spans="44:44" x14ac:dyDescent="0.25">
      <c r="AR465" s="4"/>
    </row>
    <row r="466" spans="44:44" x14ac:dyDescent="0.25">
      <c r="AR466" s="4"/>
    </row>
    <row r="467" spans="44:44" x14ac:dyDescent="0.25">
      <c r="AR467" s="4"/>
    </row>
    <row r="468" spans="44:44" x14ac:dyDescent="0.25">
      <c r="AR468" s="4"/>
    </row>
    <row r="469" spans="44:44" x14ac:dyDescent="0.25">
      <c r="AR469" s="4"/>
    </row>
    <row r="470" spans="44:44" x14ac:dyDescent="0.25">
      <c r="AR470" s="4"/>
    </row>
    <row r="471" spans="44:44" x14ac:dyDescent="0.25">
      <c r="AR471" s="4"/>
    </row>
    <row r="472" spans="44:44" x14ac:dyDescent="0.25">
      <c r="AR472" s="4"/>
    </row>
    <row r="473" spans="44:44" x14ac:dyDescent="0.25">
      <c r="AR473" s="4"/>
    </row>
    <row r="474" spans="44:44" x14ac:dyDescent="0.25">
      <c r="AR474" s="4"/>
    </row>
    <row r="475" spans="44:44" x14ac:dyDescent="0.25">
      <c r="AR475" s="4"/>
    </row>
    <row r="476" spans="44:44" x14ac:dyDescent="0.25">
      <c r="AR476" s="4"/>
    </row>
    <row r="477" spans="44:44" x14ac:dyDescent="0.25">
      <c r="AR477" s="4"/>
    </row>
    <row r="478" spans="44:44" x14ac:dyDescent="0.25">
      <c r="AR478" s="4"/>
    </row>
    <row r="479" spans="44:44" x14ac:dyDescent="0.25">
      <c r="AR479" s="4"/>
    </row>
    <row r="480" spans="44:44" x14ac:dyDescent="0.25">
      <c r="AR480" s="4"/>
    </row>
    <row r="481" spans="44:44" x14ac:dyDescent="0.25">
      <c r="AR481" s="4"/>
    </row>
    <row r="482" spans="44:44" x14ac:dyDescent="0.25">
      <c r="AR482" s="4"/>
    </row>
    <row r="483" spans="44:44" x14ac:dyDescent="0.25">
      <c r="AR483" s="4"/>
    </row>
    <row r="484" spans="44:44" x14ac:dyDescent="0.25">
      <c r="AR484" s="4"/>
    </row>
    <row r="485" spans="44:44" x14ac:dyDescent="0.25">
      <c r="AR485" s="4"/>
    </row>
    <row r="486" spans="44:44" x14ac:dyDescent="0.25">
      <c r="AR486" s="4"/>
    </row>
    <row r="487" spans="44:44" x14ac:dyDescent="0.25">
      <c r="AR487" s="4"/>
    </row>
    <row r="488" spans="44:44" x14ac:dyDescent="0.25">
      <c r="AR488" s="4"/>
    </row>
    <row r="489" spans="44:44" x14ac:dyDescent="0.25">
      <c r="AR489" s="4"/>
    </row>
    <row r="490" spans="44:44" x14ac:dyDescent="0.25">
      <c r="AR490" s="4"/>
    </row>
    <row r="491" spans="44:44" x14ac:dyDescent="0.25">
      <c r="AR491" s="4"/>
    </row>
    <row r="492" spans="44:44" x14ac:dyDescent="0.25">
      <c r="AR492" s="4"/>
    </row>
    <row r="493" spans="44:44" x14ac:dyDescent="0.25">
      <c r="AR493" s="4"/>
    </row>
    <row r="494" spans="44:44" x14ac:dyDescent="0.25">
      <c r="AR494" s="4"/>
    </row>
    <row r="495" spans="44:44" x14ac:dyDescent="0.25">
      <c r="AR495" s="4"/>
    </row>
    <row r="496" spans="44:44" x14ac:dyDescent="0.25">
      <c r="AR496" s="4"/>
    </row>
    <row r="497" spans="44:44" x14ac:dyDescent="0.25">
      <c r="AR497" s="4"/>
    </row>
    <row r="498" spans="44:44" x14ac:dyDescent="0.25">
      <c r="AR498" s="4"/>
    </row>
    <row r="499" spans="44:44" x14ac:dyDescent="0.25">
      <c r="AR499" s="4"/>
    </row>
    <row r="500" spans="44:44" x14ac:dyDescent="0.25">
      <c r="AR500" s="4"/>
    </row>
    <row r="501" spans="44:44" x14ac:dyDescent="0.25">
      <c r="AR501" s="4"/>
    </row>
    <row r="502" spans="44:44" x14ac:dyDescent="0.25">
      <c r="AR502" s="4"/>
    </row>
    <row r="503" spans="44:44" x14ac:dyDescent="0.25">
      <c r="AR503" s="4"/>
    </row>
    <row r="504" spans="44:44" x14ac:dyDescent="0.25">
      <c r="AR504" s="4"/>
    </row>
    <row r="505" spans="44:44" x14ac:dyDescent="0.25">
      <c r="AR505" s="4"/>
    </row>
    <row r="506" spans="44:44" x14ac:dyDescent="0.25">
      <c r="AR506" s="4"/>
    </row>
    <row r="507" spans="44:44" x14ac:dyDescent="0.25">
      <c r="AR507" s="4"/>
    </row>
    <row r="508" spans="44:44" x14ac:dyDescent="0.25">
      <c r="AR508" s="4"/>
    </row>
    <row r="509" spans="44:44" x14ac:dyDescent="0.25">
      <c r="AR509" s="4"/>
    </row>
    <row r="510" spans="44:44" x14ac:dyDescent="0.25">
      <c r="AR510" s="4"/>
    </row>
    <row r="511" spans="44:44" x14ac:dyDescent="0.25">
      <c r="AR511" s="4"/>
    </row>
    <row r="512" spans="44:44" x14ac:dyDescent="0.25">
      <c r="AR512" s="4"/>
    </row>
    <row r="513" spans="44:44" x14ac:dyDescent="0.25">
      <c r="AR513" s="4"/>
    </row>
    <row r="514" spans="44:44" x14ac:dyDescent="0.25">
      <c r="AR514" s="4"/>
    </row>
    <row r="515" spans="44:44" x14ac:dyDescent="0.25">
      <c r="AR515" s="4"/>
    </row>
    <row r="516" spans="44:44" x14ac:dyDescent="0.25">
      <c r="AR516" s="4"/>
    </row>
    <row r="517" spans="44:44" x14ac:dyDescent="0.25">
      <c r="AR517" s="4"/>
    </row>
    <row r="518" spans="44:44" x14ac:dyDescent="0.25">
      <c r="AR518" s="4"/>
    </row>
    <row r="519" spans="44:44" x14ac:dyDescent="0.25">
      <c r="AR519" s="4"/>
    </row>
    <row r="520" spans="44:44" x14ac:dyDescent="0.25">
      <c r="AR520" s="4"/>
    </row>
    <row r="521" spans="44:44" x14ac:dyDescent="0.25">
      <c r="AR521" s="4"/>
    </row>
    <row r="522" spans="44:44" x14ac:dyDescent="0.25">
      <c r="AR522" s="4"/>
    </row>
    <row r="523" spans="44:44" x14ac:dyDescent="0.25">
      <c r="AR523" s="4"/>
    </row>
    <row r="524" spans="44:44" x14ac:dyDescent="0.25">
      <c r="AR524" s="4"/>
    </row>
    <row r="525" spans="44:44" x14ac:dyDescent="0.25">
      <c r="AR525" s="4"/>
    </row>
    <row r="526" spans="44:44" x14ac:dyDescent="0.25">
      <c r="AR526" s="4"/>
    </row>
    <row r="527" spans="44:44" x14ac:dyDescent="0.25">
      <c r="AR527" s="4"/>
    </row>
    <row r="528" spans="44:44" x14ac:dyDescent="0.25">
      <c r="AR528" s="4"/>
    </row>
    <row r="529" spans="44:44" x14ac:dyDescent="0.25">
      <c r="AR529" s="4"/>
    </row>
    <row r="530" spans="44:44" x14ac:dyDescent="0.25">
      <c r="AR530" s="4"/>
    </row>
    <row r="531" spans="44:44" x14ac:dyDescent="0.25">
      <c r="AR531" s="4"/>
    </row>
    <row r="532" spans="44:44" x14ac:dyDescent="0.25">
      <c r="AR532" s="4"/>
    </row>
    <row r="533" spans="44:44" x14ac:dyDescent="0.25">
      <c r="AR533" s="4"/>
    </row>
    <row r="534" spans="44:44" x14ac:dyDescent="0.25">
      <c r="AR534" s="4"/>
    </row>
    <row r="535" spans="44:44" x14ac:dyDescent="0.25">
      <c r="AR535" s="4"/>
    </row>
    <row r="536" spans="44:44" x14ac:dyDescent="0.25">
      <c r="AR536" s="4"/>
    </row>
    <row r="537" spans="44:44" x14ac:dyDescent="0.25">
      <c r="AR537" s="4"/>
    </row>
    <row r="538" spans="44:44" x14ac:dyDescent="0.25">
      <c r="AR538" s="4"/>
    </row>
    <row r="539" spans="44:44" x14ac:dyDescent="0.25">
      <c r="AR539" s="4"/>
    </row>
    <row r="540" spans="44:44" x14ac:dyDescent="0.25">
      <c r="AR540" s="4"/>
    </row>
    <row r="541" spans="44:44" x14ac:dyDescent="0.25">
      <c r="AR541" s="4"/>
    </row>
    <row r="542" spans="44:44" x14ac:dyDescent="0.25">
      <c r="AR542" s="4"/>
    </row>
    <row r="543" spans="44:44" x14ac:dyDescent="0.25">
      <c r="AR543" s="4"/>
    </row>
    <row r="544" spans="44:44" x14ac:dyDescent="0.25">
      <c r="AR544" s="4"/>
    </row>
    <row r="545" spans="44:44" x14ac:dyDescent="0.25">
      <c r="AR545" s="4"/>
    </row>
    <row r="546" spans="44:44" x14ac:dyDescent="0.25">
      <c r="AR546" s="4"/>
    </row>
    <row r="547" spans="44:44" x14ac:dyDescent="0.25">
      <c r="AR547" s="4"/>
    </row>
    <row r="548" spans="44:44" x14ac:dyDescent="0.25">
      <c r="AR548" s="4"/>
    </row>
    <row r="549" spans="44:44" x14ac:dyDescent="0.25">
      <c r="AR549" s="4"/>
    </row>
    <row r="550" spans="44:44" x14ac:dyDescent="0.25">
      <c r="AR550" s="4"/>
    </row>
    <row r="551" spans="44:44" x14ac:dyDescent="0.25">
      <c r="AR551" s="4"/>
    </row>
    <row r="552" spans="44:44" x14ac:dyDescent="0.25">
      <c r="AR552" s="4"/>
    </row>
    <row r="553" spans="44:44" x14ac:dyDescent="0.25">
      <c r="AR553" s="4"/>
    </row>
    <row r="554" spans="44:44" x14ac:dyDescent="0.25">
      <c r="AR554" s="4"/>
    </row>
    <row r="555" spans="44:44" x14ac:dyDescent="0.25">
      <c r="AR555" s="4"/>
    </row>
    <row r="556" spans="44:44" x14ac:dyDescent="0.25">
      <c r="AR556" s="4"/>
    </row>
    <row r="557" spans="44:44" x14ac:dyDescent="0.25">
      <c r="AR557" s="4"/>
    </row>
    <row r="558" spans="44:44" x14ac:dyDescent="0.25">
      <c r="AR558" s="4"/>
    </row>
    <row r="559" spans="44:44" x14ac:dyDescent="0.25">
      <c r="AR559" s="4"/>
    </row>
    <row r="560" spans="44:44" x14ac:dyDescent="0.25">
      <c r="AR560" s="4"/>
    </row>
    <row r="561" spans="44:44" x14ac:dyDescent="0.25">
      <c r="AR561" s="4"/>
    </row>
    <row r="562" spans="44:44" x14ac:dyDescent="0.25">
      <c r="AR562" s="4"/>
    </row>
    <row r="563" spans="44:44" x14ac:dyDescent="0.25">
      <c r="AR563" s="4"/>
    </row>
    <row r="564" spans="44:44" x14ac:dyDescent="0.25">
      <c r="AR564" s="4"/>
    </row>
    <row r="565" spans="44:44" x14ac:dyDescent="0.25">
      <c r="AR565" s="4"/>
    </row>
    <row r="566" spans="44:44" x14ac:dyDescent="0.25">
      <c r="AR566" s="4"/>
    </row>
    <row r="567" spans="44:44" x14ac:dyDescent="0.25">
      <c r="AR567" s="4"/>
    </row>
    <row r="568" spans="44:44" x14ac:dyDescent="0.25">
      <c r="AR568" s="4"/>
    </row>
    <row r="569" spans="44:44" x14ac:dyDescent="0.25">
      <c r="AR569" s="4"/>
    </row>
    <row r="570" spans="44:44" x14ac:dyDescent="0.25">
      <c r="AR570" s="4"/>
    </row>
    <row r="571" spans="44:44" x14ac:dyDescent="0.25">
      <c r="AR571" s="4"/>
    </row>
    <row r="572" spans="44:44" x14ac:dyDescent="0.25">
      <c r="AR572" s="4"/>
    </row>
    <row r="573" spans="44:44" x14ac:dyDescent="0.25">
      <c r="AR573" s="4"/>
    </row>
    <row r="574" spans="44:44" x14ac:dyDescent="0.25">
      <c r="AR574" s="4"/>
    </row>
    <row r="575" spans="44:44" x14ac:dyDescent="0.25">
      <c r="AR575" s="4"/>
    </row>
    <row r="576" spans="44:44" x14ac:dyDescent="0.25">
      <c r="AR576" s="4"/>
    </row>
    <row r="577" spans="44:44" x14ac:dyDescent="0.25">
      <c r="AR577" s="4"/>
    </row>
    <row r="578" spans="44:44" x14ac:dyDescent="0.25">
      <c r="AR578" s="4"/>
    </row>
    <row r="579" spans="44:44" x14ac:dyDescent="0.25">
      <c r="AR579" s="4"/>
    </row>
    <row r="580" spans="44:44" x14ac:dyDescent="0.25">
      <c r="AR580" s="4"/>
    </row>
    <row r="581" spans="44:44" x14ac:dyDescent="0.25">
      <c r="AR581" s="4"/>
    </row>
    <row r="582" spans="44:44" x14ac:dyDescent="0.25">
      <c r="AR582" s="4"/>
    </row>
    <row r="583" spans="44:44" x14ac:dyDescent="0.25">
      <c r="AR583" s="4"/>
    </row>
    <row r="584" spans="44:44" x14ac:dyDescent="0.25">
      <c r="AR584" s="4"/>
    </row>
    <row r="585" spans="44:44" x14ac:dyDescent="0.25">
      <c r="AR585" s="4"/>
    </row>
    <row r="586" spans="44:44" x14ac:dyDescent="0.25">
      <c r="AR586" s="4"/>
    </row>
    <row r="587" spans="44:44" x14ac:dyDescent="0.25">
      <c r="AR587" s="4"/>
    </row>
    <row r="588" spans="44:44" x14ac:dyDescent="0.25">
      <c r="AR588" s="4"/>
    </row>
    <row r="589" spans="44:44" x14ac:dyDescent="0.25">
      <c r="AR589" s="4"/>
    </row>
    <row r="590" spans="44:44" x14ac:dyDescent="0.25">
      <c r="AR590" s="4"/>
    </row>
    <row r="591" spans="44:44" x14ac:dyDescent="0.25">
      <c r="AR591" s="4"/>
    </row>
    <row r="592" spans="44:44" x14ac:dyDescent="0.25">
      <c r="AR592" s="4"/>
    </row>
    <row r="593" spans="44:44" x14ac:dyDescent="0.25">
      <c r="AR593" s="4"/>
    </row>
    <row r="594" spans="44:44" x14ac:dyDescent="0.25">
      <c r="AR594" s="4"/>
    </row>
    <row r="595" spans="44:44" x14ac:dyDescent="0.25">
      <c r="AR595" s="4"/>
    </row>
    <row r="596" spans="44:44" x14ac:dyDescent="0.25">
      <c r="AR596" s="4"/>
    </row>
    <row r="597" spans="44:44" x14ac:dyDescent="0.25">
      <c r="AR597" s="4"/>
    </row>
    <row r="598" spans="44:44" x14ac:dyDescent="0.25">
      <c r="AR598" s="4"/>
    </row>
    <row r="599" spans="44:44" x14ac:dyDescent="0.25">
      <c r="AR599" s="4"/>
    </row>
    <row r="600" spans="44:44" x14ac:dyDescent="0.25">
      <c r="AR600" s="4"/>
    </row>
    <row r="601" spans="44:44" x14ac:dyDescent="0.25">
      <c r="AR601" s="4"/>
    </row>
    <row r="602" spans="44:44" x14ac:dyDescent="0.25">
      <c r="AR602" s="4"/>
    </row>
    <row r="603" spans="44:44" x14ac:dyDescent="0.25">
      <c r="AR603" s="4"/>
    </row>
    <row r="604" spans="44:44" x14ac:dyDescent="0.25">
      <c r="AR604" s="4"/>
    </row>
    <row r="605" spans="44:44" x14ac:dyDescent="0.25">
      <c r="AR605" s="4"/>
    </row>
    <row r="606" spans="44:44" x14ac:dyDescent="0.25">
      <c r="AR606" s="4"/>
    </row>
    <row r="607" spans="44:44" x14ac:dyDescent="0.25">
      <c r="AR607" s="4"/>
    </row>
    <row r="608" spans="44:44" x14ac:dyDescent="0.25">
      <c r="AR608" s="4"/>
    </row>
    <row r="609" spans="44:44" x14ac:dyDescent="0.25">
      <c r="AR609" s="4"/>
    </row>
    <row r="610" spans="44:44" x14ac:dyDescent="0.25">
      <c r="AR610" s="4"/>
    </row>
    <row r="611" spans="44:44" x14ac:dyDescent="0.25">
      <c r="AR611" s="4"/>
    </row>
    <row r="612" spans="44:44" x14ac:dyDescent="0.25">
      <c r="AR612" s="4"/>
    </row>
    <row r="613" spans="44:44" x14ac:dyDescent="0.25">
      <c r="AR613" s="4"/>
    </row>
    <row r="614" spans="44:44" x14ac:dyDescent="0.25">
      <c r="AR614" s="4"/>
    </row>
    <row r="615" spans="44:44" x14ac:dyDescent="0.25">
      <c r="AR615" s="4"/>
    </row>
    <row r="616" spans="44:44" x14ac:dyDescent="0.25">
      <c r="AR616" s="4"/>
    </row>
    <row r="617" spans="44:44" x14ac:dyDescent="0.25">
      <c r="AR617" s="4"/>
    </row>
    <row r="618" spans="44:44" x14ac:dyDescent="0.25">
      <c r="AR618" s="4"/>
    </row>
    <row r="619" spans="44:44" x14ac:dyDescent="0.25">
      <c r="AR619" s="4"/>
    </row>
    <row r="620" spans="44:44" x14ac:dyDescent="0.25">
      <c r="AR620" s="4"/>
    </row>
    <row r="621" spans="44:44" x14ac:dyDescent="0.25">
      <c r="AR621" s="4"/>
    </row>
    <row r="622" spans="44:44" x14ac:dyDescent="0.25">
      <c r="AR622" s="4"/>
    </row>
    <row r="623" spans="44:44" x14ac:dyDescent="0.25">
      <c r="AR623" s="4"/>
    </row>
    <row r="624" spans="44:44" x14ac:dyDescent="0.25">
      <c r="AR624" s="4"/>
    </row>
    <row r="625" spans="44:44" x14ac:dyDescent="0.25">
      <c r="AR625" s="4"/>
    </row>
    <row r="626" spans="44:44" x14ac:dyDescent="0.25">
      <c r="AR626" s="4"/>
    </row>
    <row r="627" spans="44:44" x14ac:dyDescent="0.25">
      <c r="AR627" s="4"/>
    </row>
    <row r="628" spans="44:44" x14ac:dyDescent="0.25">
      <c r="AR628" s="4"/>
    </row>
    <row r="629" spans="44:44" x14ac:dyDescent="0.25">
      <c r="AR629" s="4"/>
    </row>
    <row r="630" spans="44:44" x14ac:dyDescent="0.25">
      <c r="AR630" s="4"/>
    </row>
    <row r="631" spans="44:44" x14ac:dyDescent="0.25">
      <c r="AR631" s="4"/>
    </row>
    <row r="632" spans="44:44" x14ac:dyDescent="0.25">
      <c r="AR632" s="4"/>
    </row>
    <row r="633" spans="44:44" x14ac:dyDescent="0.25">
      <c r="AR633" s="4"/>
    </row>
    <row r="634" spans="44:44" x14ac:dyDescent="0.25">
      <c r="AR634" s="4"/>
    </row>
    <row r="635" spans="44:44" x14ac:dyDescent="0.25">
      <c r="AR635" s="4"/>
    </row>
    <row r="636" spans="44:44" x14ac:dyDescent="0.25">
      <c r="AR636" s="4"/>
    </row>
    <row r="637" spans="44:44" x14ac:dyDescent="0.25">
      <c r="AR637" s="4"/>
    </row>
    <row r="638" spans="44:44" x14ac:dyDescent="0.25">
      <c r="AR638" s="4"/>
    </row>
    <row r="639" spans="44:44" x14ac:dyDescent="0.25">
      <c r="AR639" s="4"/>
    </row>
    <row r="640" spans="44:44" x14ac:dyDescent="0.25">
      <c r="AR640" s="4"/>
    </row>
    <row r="641" spans="44:44" x14ac:dyDescent="0.25">
      <c r="AR641" s="4"/>
    </row>
    <row r="642" spans="44:44" x14ac:dyDescent="0.25">
      <c r="AR642" s="4"/>
    </row>
    <row r="643" spans="44:44" x14ac:dyDescent="0.25">
      <c r="AR643" s="4"/>
    </row>
    <row r="644" spans="44:44" x14ac:dyDescent="0.25">
      <c r="AR644" s="4"/>
    </row>
    <row r="645" spans="44:44" x14ac:dyDescent="0.25">
      <c r="AR645" s="4"/>
    </row>
    <row r="646" spans="44:44" x14ac:dyDescent="0.25">
      <c r="AR646" s="4"/>
    </row>
    <row r="647" spans="44:44" x14ac:dyDescent="0.25">
      <c r="AR647" s="4"/>
    </row>
    <row r="648" spans="44:44" x14ac:dyDescent="0.25">
      <c r="AR648" s="4"/>
    </row>
    <row r="649" spans="44:44" x14ac:dyDescent="0.25">
      <c r="AR649" s="4"/>
    </row>
    <row r="650" spans="44:44" x14ac:dyDescent="0.25">
      <c r="AR650" s="4"/>
    </row>
    <row r="651" spans="44:44" x14ac:dyDescent="0.25">
      <c r="AR651" s="4"/>
    </row>
    <row r="652" spans="44:44" x14ac:dyDescent="0.25">
      <c r="AR652" s="4"/>
    </row>
    <row r="653" spans="44:44" x14ac:dyDescent="0.25">
      <c r="AR653" s="4"/>
    </row>
    <row r="654" spans="44:44" x14ac:dyDescent="0.25">
      <c r="AR654" s="4"/>
    </row>
    <row r="655" spans="44:44" x14ac:dyDescent="0.25">
      <c r="AR655" s="4"/>
    </row>
    <row r="656" spans="44:44" x14ac:dyDescent="0.25">
      <c r="AR656" s="4"/>
    </row>
    <row r="657" spans="44:44" x14ac:dyDescent="0.25">
      <c r="AR657" s="4"/>
    </row>
    <row r="658" spans="44:44" x14ac:dyDescent="0.25">
      <c r="AR658" s="4"/>
    </row>
    <row r="659" spans="44:44" x14ac:dyDescent="0.25">
      <c r="AR659" s="4"/>
    </row>
    <row r="660" spans="44:44" x14ac:dyDescent="0.25">
      <c r="AR660" s="4"/>
    </row>
    <row r="661" spans="44:44" x14ac:dyDescent="0.25">
      <c r="AR661" s="4"/>
    </row>
    <row r="662" spans="44:44" x14ac:dyDescent="0.25">
      <c r="AR662" s="4"/>
    </row>
    <row r="663" spans="44:44" x14ac:dyDescent="0.25">
      <c r="AR663" s="4"/>
    </row>
    <row r="664" spans="44:44" x14ac:dyDescent="0.25">
      <c r="AR664" s="4"/>
    </row>
    <row r="665" spans="44:44" x14ac:dyDescent="0.25">
      <c r="AR665" s="4"/>
    </row>
    <row r="666" spans="44:44" x14ac:dyDescent="0.25">
      <c r="AR666" s="4"/>
    </row>
    <row r="667" spans="44:44" x14ac:dyDescent="0.25">
      <c r="AR667" s="4"/>
    </row>
    <row r="668" spans="44:44" x14ac:dyDescent="0.25">
      <c r="AR668" s="4"/>
    </row>
    <row r="669" spans="44:44" x14ac:dyDescent="0.25">
      <c r="AR669" s="4"/>
    </row>
    <row r="670" spans="44:44" x14ac:dyDescent="0.25">
      <c r="AR670" s="4"/>
    </row>
    <row r="671" spans="44:44" x14ac:dyDescent="0.25">
      <c r="AR671" s="4"/>
    </row>
    <row r="672" spans="44:44" x14ac:dyDescent="0.25">
      <c r="AR672" s="4"/>
    </row>
    <row r="673" spans="44:44" x14ac:dyDescent="0.25">
      <c r="AR673" s="4"/>
    </row>
    <row r="674" spans="44:44" x14ac:dyDescent="0.25">
      <c r="AR674" s="4"/>
    </row>
    <row r="675" spans="44:44" x14ac:dyDescent="0.25">
      <c r="AR675" s="4"/>
    </row>
    <row r="676" spans="44:44" x14ac:dyDescent="0.25">
      <c r="AR676" s="4"/>
    </row>
    <row r="677" spans="44:44" x14ac:dyDescent="0.25">
      <c r="AR677" s="4"/>
    </row>
    <row r="678" spans="44:44" x14ac:dyDescent="0.25">
      <c r="AR678" s="4"/>
    </row>
    <row r="679" spans="44:44" x14ac:dyDescent="0.25">
      <c r="AR679" s="4"/>
    </row>
    <row r="680" spans="44:44" x14ac:dyDescent="0.25">
      <c r="AR680" s="4"/>
    </row>
    <row r="681" spans="44:44" x14ac:dyDescent="0.25">
      <c r="AR681" s="4"/>
    </row>
    <row r="682" spans="44:44" x14ac:dyDescent="0.25">
      <c r="AR682" s="4"/>
    </row>
    <row r="683" spans="44:44" x14ac:dyDescent="0.25">
      <c r="AR683" s="4"/>
    </row>
    <row r="684" spans="44:44" x14ac:dyDescent="0.25">
      <c r="AR684" s="4"/>
    </row>
    <row r="685" spans="44:44" x14ac:dyDescent="0.25">
      <c r="AR685" s="4"/>
    </row>
    <row r="686" spans="44:44" x14ac:dyDescent="0.25">
      <c r="AR686" s="4"/>
    </row>
    <row r="687" spans="44:44" x14ac:dyDescent="0.25">
      <c r="AR687" s="4"/>
    </row>
    <row r="688" spans="44:44" x14ac:dyDescent="0.25">
      <c r="AR688" s="4"/>
    </row>
    <row r="689" spans="44:44" x14ac:dyDescent="0.25">
      <c r="AR689" s="4"/>
    </row>
    <row r="690" spans="44:44" x14ac:dyDescent="0.25">
      <c r="AR690" s="4"/>
    </row>
    <row r="691" spans="44:44" x14ac:dyDescent="0.25">
      <c r="AR691" s="4"/>
    </row>
    <row r="692" spans="44:44" x14ac:dyDescent="0.25">
      <c r="AR692" s="4"/>
    </row>
    <row r="693" spans="44:44" x14ac:dyDescent="0.25">
      <c r="AR693" s="4"/>
    </row>
    <row r="694" spans="44:44" x14ac:dyDescent="0.25">
      <c r="AR694" s="4"/>
    </row>
    <row r="695" spans="44:44" x14ac:dyDescent="0.25">
      <c r="AR695" s="4"/>
    </row>
    <row r="696" spans="44:44" x14ac:dyDescent="0.25">
      <c r="AR696" s="4"/>
    </row>
    <row r="697" spans="44:44" x14ac:dyDescent="0.25">
      <c r="AR697" s="4"/>
    </row>
    <row r="698" spans="44:44" x14ac:dyDescent="0.25">
      <c r="AR698" s="4"/>
    </row>
    <row r="699" spans="44:44" x14ac:dyDescent="0.25">
      <c r="AR699" s="4"/>
    </row>
    <row r="700" spans="44:44" x14ac:dyDescent="0.25">
      <c r="AR700" s="4"/>
    </row>
    <row r="701" spans="44:44" x14ac:dyDescent="0.25">
      <c r="AR701" s="4"/>
    </row>
    <row r="702" spans="44:44" x14ac:dyDescent="0.25">
      <c r="AR702" s="4"/>
    </row>
    <row r="703" spans="44:44" x14ac:dyDescent="0.25">
      <c r="AR703" s="4"/>
    </row>
    <row r="704" spans="44:44" x14ac:dyDescent="0.25">
      <c r="AR704" s="4"/>
    </row>
    <row r="705" spans="44:44" x14ac:dyDescent="0.25">
      <c r="AR705" s="4"/>
    </row>
    <row r="706" spans="44:44" x14ac:dyDescent="0.25">
      <c r="AR706" s="4"/>
    </row>
    <row r="707" spans="44:44" x14ac:dyDescent="0.25">
      <c r="AR707" s="4"/>
    </row>
    <row r="708" spans="44:44" x14ac:dyDescent="0.25">
      <c r="AR708" s="4"/>
    </row>
    <row r="709" spans="44:44" x14ac:dyDescent="0.25">
      <c r="AR709" s="4"/>
    </row>
    <row r="710" spans="44:44" x14ac:dyDescent="0.25">
      <c r="AR710" s="4"/>
    </row>
    <row r="711" spans="44:44" x14ac:dyDescent="0.25">
      <c r="AR711" s="4"/>
    </row>
    <row r="712" spans="44:44" x14ac:dyDescent="0.25">
      <c r="AR712" s="4"/>
    </row>
    <row r="713" spans="44:44" x14ac:dyDescent="0.25">
      <c r="AR713" s="4"/>
    </row>
    <row r="714" spans="44:44" x14ac:dyDescent="0.25">
      <c r="AR714" s="4"/>
    </row>
    <row r="715" spans="44:44" x14ac:dyDescent="0.25">
      <c r="AR715" s="4"/>
    </row>
    <row r="716" spans="44:44" x14ac:dyDescent="0.25">
      <c r="AR716" s="4"/>
    </row>
    <row r="717" spans="44:44" x14ac:dyDescent="0.25">
      <c r="AR717" s="4"/>
    </row>
    <row r="718" spans="44:44" x14ac:dyDescent="0.25">
      <c r="AR718" s="4"/>
    </row>
    <row r="719" spans="44:44" x14ac:dyDescent="0.25">
      <c r="AR719" s="4"/>
    </row>
    <row r="720" spans="44:44" x14ac:dyDescent="0.25">
      <c r="AR720" s="4"/>
    </row>
    <row r="721" spans="44:44" x14ac:dyDescent="0.25">
      <c r="AR721" s="4"/>
    </row>
    <row r="722" spans="44:44" x14ac:dyDescent="0.25">
      <c r="AR722" s="4"/>
    </row>
    <row r="723" spans="44:44" x14ac:dyDescent="0.25">
      <c r="AR723" s="4"/>
    </row>
    <row r="724" spans="44:44" x14ac:dyDescent="0.25">
      <c r="AR724" s="4"/>
    </row>
    <row r="725" spans="44:44" x14ac:dyDescent="0.25">
      <c r="AR725" s="4"/>
    </row>
    <row r="726" spans="44:44" x14ac:dyDescent="0.25">
      <c r="AR726" s="4"/>
    </row>
    <row r="727" spans="44:44" x14ac:dyDescent="0.25">
      <c r="AR727" s="4"/>
    </row>
    <row r="728" spans="44:44" x14ac:dyDescent="0.25">
      <c r="AR728" s="4"/>
    </row>
    <row r="729" spans="44:44" x14ac:dyDescent="0.25">
      <c r="AR729" s="4"/>
    </row>
    <row r="730" spans="44:44" x14ac:dyDescent="0.25">
      <c r="AR730" s="4"/>
    </row>
    <row r="731" spans="44:44" x14ac:dyDescent="0.25">
      <c r="AR731" s="4"/>
    </row>
    <row r="732" spans="44:44" x14ac:dyDescent="0.25">
      <c r="AR732" s="4"/>
    </row>
    <row r="733" spans="44:44" x14ac:dyDescent="0.25">
      <c r="AR733" s="4"/>
    </row>
    <row r="734" spans="44:44" x14ac:dyDescent="0.25">
      <c r="AR734" s="4"/>
    </row>
    <row r="735" spans="44:44" x14ac:dyDescent="0.25">
      <c r="AR735" s="4"/>
    </row>
    <row r="736" spans="44:44" x14ac:dyDescent="0.25">
      <c r="AR736" s="4"/>
    </row>
    <row r="737" spans="44:44" x14ac:dyDescent="0.25">
      <c r="AR737" s="4"/>
    </row>
    <row r="738" spans="44:44" x14ac:dyDescent="0.25">
      <c r="AR738" s="4"/>
    </row>
    <row r="739" spans="44:44" x14ac:dyDescent="0.25">
      <c r="AR739" s="4"/>
    </row>
    <row r="740" spans="44:44" x14ac:dyDescent="0.25">
      <c r="AR740" s="4"/>
    </row>
    <row r="741" spans="44:44" x14ac:dyDescent="0.25">
      <c r="AR741" s="4"/>
    </row>
    <row r="742" spans="44:44" x14ac:dyDescent="0.25">
      <c r="AR742" s="4"/>
    </row>
    <row r="743" spans="44:44" x14ac:dyDescent="0.25">
      <c r="AR743" s="4"/>
    </row>
    <row r="744" spans="44:44" x14ac:dyDescent="0.25">
      <c r="AR744" s="4"/>
    </row>
    <row r="745" spans="44:44" x14ac:dyDescent="0.25">
      <c r="AR745" s="4"/>
    </row>
    <row r="746" spans="44:44" x14ac:dyDescent="0.25">
      <c r="AR746" s="4"/>
    </row>
    <row r="747" spans="44:44" x14ac:dyDescent="0.25">
      <c r="AR747" s="4"/>
    </row>
    <row r="748" spans="44:44" x14ac:dyDescent="0.25">
      <c r="AR748" s="4"/>
    </row>
    <row r="749" spans="44:44" x14ac:dyDescent="0.25">
      <c r="AR749" s="4"/>
    </row>
    <row r="750" spans="44:44" x14ac:dyDescent="0.25">
      <c r="AR750" s="4"/>
    </row>
    <row r="751" spans="44:44" x14ac:dyDescent="0.25">
      <c r="AR751" s="4"/>
    </row>
    <row r="752" spans="44:44" x14ac:dyDescent="0.25">
      <c r="AR752" s="4"/>
    </row>
    <row r="753" spans="44:44" x14ac:dyDescent="0.25">
      <c r="AR753" s="4"/>
    </row>
    <row r="754" spans="44:44" x14ac:dyDescent="0.25">
      <c r="AR754" s="4"/>
    </row>
    <row r="755" spans="44:44" x14ac:dyDescent="0.25">
      <c r="AR755" s="4"/>
    </row>
    <row r="756" spans="44:44" x14ac:dyDescent="0.25">
      <c r="AR756" s="4"/>
    </row>
    <row r="757" spans="44:44" x14ac:dyDescent="0.25">
      <c r="AR757" s="4"/>
    </row>
    <row r="758" spans="44:44" x14ac:dyDescent="0.25">
      <c r="AR758" s="4"/>
    </row>
    <row r="759" spans="44:44" x14ac:dyDescent="0.25">
      <c r="AR759" s="4"/>
    </row>
    <row r="760" spans="44:44" x14ac:dyDescent="0.25">
      <c r="AR760" s="4"/>
    </row>
    <row r="761" spans="44:44" x14ac:dyDescent="0.25">
      <c r="AR761" s="4"/>
    </row>
    <row r="762" spans="44:44" x14ac:dyDescent="0.25">
      <c r="AR762" s="4"/>
    </row>
    <row r="763" spans="44:44" x14ac:dyDescent="0.25">
      <c r="AR763" s="4"/>
    </row>
    <row r="764" spans="44:44" x14ac:dyDescent="0.25">
      <c r="AR764" s="4"/>
    </row>
    <row r="765" spans="44:44" x14ac:dyDescent="0.25">
      <c r="AR765" s="4"/>
    </row>
    <row r="766" spans="44:44" x14ac:dyDescent="0.25">
      <c r="AR766" s="4"/>
    </row>
    <row r="767" spans="44:44" x14ac:dyDescent="0.25">
      <c r="AR767" s="4"/>
    </row>
    <row r="768" spans="44:44" x14ac:dyDescent="0.25">
      <c r="AR768" s="4"/>
    </row>
    <row r="769" spans="44:44" x14ac:dyDescent="0.25">
      <c r="AR769" s="4"/>
    </row>
    <row r="770" spans="44:44" x14ac:dyDescent="0.25">
      <c r="AR770" s="4"/>
    </row>
    <row r="771" spans="44:44" x14ac:dyDescent="0.25">
      <c r="AR771" s="4"/>
    </row>
    <row r="772" spans="44:44" x14ac:dyDescent="0.25">
      <c r="AR772" s="4"/>
    </row>
    <row r="773" spans="44:44" x14ac:dyDescent="0.25">
      <c r="AR773" s="4"/>
    </row>
    <row r="774" spans="44:44" x14ac:dyDescent="0.25">
      <c r="AR774" s="4"/>
    </row>
    <row r="775" spans="44:44" x14ac:dyDescent="0.25">
      <c r="AR775" s="4"/>
    </row>
    <row r="776" spans="44:44" x14ac:dyDescent="0.25">
      <c r="AR776" s="4"/>
    </row>
    <row r="777" spans="44:44" x14ac:dyDescent="0.25">
      <c r="AR777" s="4"/>
    </row>
    <row r="778" spans="44:44" x14ac:dyDescent="0.25">
      <c r="AR778" s="4"/>
    </row>
    <row r="779" spans="44:44" x14ac:dyDescent="0.25">
      <c r="AR779" s="4"/>
    </row>
    <row r="780" spans="44:44" x14ac:dyDescent="0.25">
      <c r="AR780" s="4"/>
    </row>
    <row r="781" spans="44:44" x14ac:dyDescent="0.25">
      <c r="AR781" s="4"/>
    </row>
    <row r="782" spans="44:44" x14ac:dyDescent="0.25">
      <c r="AR782" s="4"/>
    </row>
    <row r="783" spans="44:44" x14ac:dyDescent="0.25">
      <c r="AR783" s="4"/>
    </row>
    <row r="784" spans="44:44" x14ac:dyDescent="0.25">
      <c r="AR784" s="4"/>
    </row>
    <row r="785" spans="44:44" x14ac:dyDescent="0.25">
      <c r="AR785" s="4"/>
    </row>
    <row r="786" spans="44:44" x14ac:dyDescent="0.25">
      <c r="AR786" s="4"/>
    </row>
    <row r="787" spans="44:44" x14ac:dyDescent="0.25">
      <c r="AR787" s="4"/>
    </row>
    <row r="788" spans="44:44" x14ac:dyDescent="0.25">
      <c r="AR788" s="4"/>
    </row>
    <row r="789" spans="44:44" x14ac:dyDescent="0.25">
      <c r="AR789" s="4"/>
    </row>
    <row r="790" spans="44:44" x14ac:dyDescent="0.25">
      <c r="AR790" s="4"/>
    </row>
    <row r="791" spans="44:44" x14ac:dyDescent="0.25">
      <c r="AR791" s="4"/>
    </row>
    <row r="792" spans="44:44" x14ac:dyDescent="0.25">
      <c r="AR792" s="4"/>
    </row>
    <row r="793" spans="44:44" x14ac:dyDescent="0.25">
      <c r="AR793" s="4"/>
    </row>
    <row r="794" spans="44:44" x14ac:dyDescent="0.25">
      <c r="AR794" s="4"/>
    </row>
    <row r="795" spans="44:44" x14ac:dyDescent="0.25">
      <c r="AR795" s="4"/>
    </row>
    <row r="796" spans="44:44" x14ac:dyDescent="0.25">
      <c r="AR796" s="4"/>
    </row>
    <row r="797" spans="44:44" x14ac:dyDescent="0.25">
      <c r="AR797" s="4"/>
    </row>
    <row r="798" spans="44:44" x14ac:dyDescent="0.25">
      <c r="AR798" s="4"/>
    </row>
    <row r="799" spans="44:44" x14ac:dyDescent="0.25">
      <c r="AR799" s="4"/>
    </row>
    <row r="800" spans="44:44" x14ac:dyDescent="0.25">
      <c r="AR800" s="4"/>
    </row>
    <row r="801" spans="44:44" x14ac:dyDescent="0.25">
      <c r="AR801" s="4"/>
    </row>
    <row r="802" spans="44:44" x14ac:dyDescent="0.25">
      <c r="AR802" s="4"/>
    </row>
    <row r="803" spans="44:44" x14ac:dyDescent="0.25">
      <c r="AR803" s="4"/>
    </row>
    <row r="804" spans="44:44" x14ac:dyDescent="0.25">
      <c r="AR804" s="4"/>
    </row>
    <row r="805" spans="44:44" x14ac:dyDescent="0.25">
      <c r="AR805" s="4"/>
    </row>
    <row r="806" spans="44:44" x14ac:dyDescent="0.25">
      <c r="AR806" s="4"/>
    </row>
    <row r="807" spans="44:44" x14ac:dyDescent="0.25">
      <c r="AR807" s="4"/>
    </row>
    <row r="808" spans="44:44" x14ac:dyDescent="0.25">
      <c r="AR808" s="4"/>
    </row>
    <row r="809" spans="44:44" x14ac:dyDescent="0.25">
      <c r="AR809" s="4"/>
    </row>
    <row r="810" spans="44:44" x14ac:dyDescent="0.25">
      <c r="AR810" s="4"/>
    </row>
    <row r="811" spans="44:44" x14ac:dyDescent="0.25">
      <c r="AR811" s="4"/>
    </row>
    <row r="812" spans="44:44" x14ac:dyDescent="0.25">
      <c r="AR812" s="4"/>
    </row>
    <row r="813" spans="44:44" x14ac:dyDescent="0.25">
      <c r="AR813" s="4"/>
    </row>
    <row r="814" spans="44:44" x14ac:dyDescent="0.25">
      <c r="AR814" s="4"/>
    </row>
    <row r="815" spans="44:44" x14ac:dyDescent="0.25">
      <c r="AR815" s="4"/>
    </row>
    <row r="816" spans="44:44" x14ac:dyDescent="0.25">
      <c r="AR816" s="4"/>
    </row>
    <row r="817" spans="44:44" x14ac:dyDescent="0.25">
      <c r="AR817" s="4"/>
    </row>
    <row r="818" spans="44:44" x14ac:dyDescent="0.25">
      <c r="AR818" s="4"/>
    </row>
    <row r="819" spans="44:44" x14ac:dyDescent="0.25">
      <c r="AR819" s="4"/>
    </row>
    <row r="820" spans="44:44" x14ac:dyDescent="0.25">
      <c r="AR820" s="4"/>
    </row>
    <row r="821" spans="44:44" x14ac:dyDescent="0.25">
      <c r="AR821" s="4"/>
    </row>
    <row r="822" spans="44:44" x14ac:dyDescent="0.25">
      <c r="AR822" s="4"/>
    </row>
    <row r="823" spans="44:44" x14ac:dyDescent="0.25">
      <c r="AR823" s="4"/>
    </row>
    <row r="824" spans="44:44" x14ac:dyDescent="0.25">
      <c r="AR824" s="4"/>
    </row>
    <row r="825" spans="44:44" x14ac:dyDescent="0.25">
      <c r="AR825" s="4"/>
    </row>
    <row r="826" spans="44:44" x14ac:dyDescent="0.25">
      <c r="AR826" s="4"/>
    </row>
    <row r="827" spans="44:44" x14ac:dyDescent="0.25">
      <c r="AR827" s="4"/>
    </row>
    <row r="828" spans="44:44" x14ac:dyDescent="0.25">
      <c r="AR828" s="4"/>
    </row>
    <row r="829" spans="44:44" x14ac:dyDescent="0.25">
      <c r="AR829" s="4"/>
    </row>
    <row r="830" spans="44:44" x14ac:dyDescent="0.25">
      <c r="AR830" s="4"/>
    </row>
    <row r="831" spans="44:44" x14ac:dyDescent="0.25">
      <c r="AR831" s="4"/>
    </row>
    <row r="832" spans="44:44" x14ac:dyDescent="0.25">
      <c r="AR832" s="4"/>
    </row>
    <row r="833" spans="44:44" x14ac:dyDescent="0.25">
      <c r="AR833" s="4"/>
    </row>
    <row r="834" spans="44:44" x14ac:dyDescent="0.25">
      <c r="AR834" s="4"/>
    </row>
    <row r="835" spans="44:44" x14ac:dyDescent="0.25">
      <c r="AR835" s="4"/>
    </row>
    <row r="836" spans="44:44" x14ac:dyDescent="0.25">
      <c r="AR836" s="4"/>
    </row>
    <row r="837" spans="44:44" x14ac:dyDescent="0.25">
      <c r="AR837" s="4"/>
    </row>
    <row r="838" spans="44:44" x14ac:dyDescent="0.25">
      <c r="AR838" s="4"/>
    </row>
    <row r="839" spans="44:44" x14ac:dyDescent="0.25">
      <c r="AR839" s="4"/>
    </row>
    <row r="840" spans="44:44" x14ac:dyDescent="0.25">
      <c r="AR840" s="4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47FF1-D1F1-4DDD-A167-9479010FC51E}">
  <dimension ref="A1:BX14"/>
  <sheetViews>
    <sheetView zoomScaleNormal="100" workbookViewId="0">
      <selection activeCell="B8" sqref="B8"/>
    </sheetView>
  </sheetViews>
  <sheetFormatPr defaultRowHeight="15" x14ac:dyDescent="0.25"/>
  <cols>
    <col min="1" max="1" width="7.7109375" customWidth="1"/>
    <col min="2" max="2" width="11.7109375" customWidth="1"/>
    <col min="5" max="5" width="17.42578125" customWidth="1"/>
    <col min="44" max="44" width="9.140625" style="14"/>
  </cols>
  <sheetData>
    <row r="1" spans="1:76" s="2" customFormat="1" x14ac:dyDescent="0.25">
      <c r="A1" s="1" t="s">
        <v>3</v>
      </c>
      <c r="B1" s="2" t="s">
        <v>0</v>
      </c>
      <c r="C1" s="2" t="s">
        <v>1</v>
      </c>
      <c r="D1" s="2" t="s">
        <v>6</v>
      </c>
      <c r="E1" s="2" t="s">
        <v>2</v>
      </c>
      <c r="F1" s="2" t="s">
        <v>169</v>
      </c>
      <c r="G1" s="2" t="s">
        <v>38</v>
      </c>
      <c r="H1" s="2" t="s">
        <v>39</v>
      </c>
      <c r="I1" s="2" t="s">
        <v>40</v>
      </c>
      <c r="J1" s="2" t="s">
        <v>41</v>
      </c>
      <c r="K1" s="2" t="s">
        <v>42</v>
      </c>
      <c r="L1" s="2" t="s">
        <v>43</v>
      </c>
      <c r="M1" s="2" t="s">
        <v>73</v>
      </c>
      <c r="N1" s="2" t="s">
        <v>44</v>
      </c>
      <c r="O1" s="2" t="s">
        <v>45</v>
      </c>
      <c r="P1" s="2" t="s">
        <v>46</v>
      </c>
      <c r="Q1" s="2" t="s">
        <v>47</v>
      </c>
      <c r="R1" s="2" t="s">
        <v>48</v>
      </c>
      <c r="S1" s="2" t="s">
        <v>66</v>
      </c>
      <c r="T1" s="2" t="s">
        <v>49</v>
      </c>
      <c r="U1" s="2" t="s">
        <v>50</v>
      </c>
      <c r="V1" s="2" t="s">
        <v>51</v>
      </c>
      <c r="W1" s="2" t="s">
        <v>121</v>
      </c>
      <c r="X1" s="2" t="s">
        <v>52</v>
      </c>
      <c r="Y1" s="2" t="s">
        <v>53</v>
      </c>
      <c r="Z1" s="2" t="s">
        <v>54</v>
      </c>
      <c r="AA1" s="2" t="s">
        <v>55</v>
      </c>
      <c r="AB1" s="2" t="s">
        <v>56</v>
      </c>
      <c r="AC1" s="2" t="s">
        <v>57</v>
      </c>
      <c r="AD1" s="2" t="s">
        <v>165</v>
      </c>
      <c r="AE1" s="2" t="s">
        <v>164</v>
      </c>
      <c r="AF1" s="2" t="s">
        <v>58</v>
      </c>
      <c r="AG1" s="2" t="s">
        <v>59</v>
      </c>
      <c r="AH1" s="2" t="s">
        <v>163</v>
      </c>
      <c r="AI1" s="2" t="s">
        <v>167</v>
      </c>
      <c r="AJ1" s="2" t="s">
        <v>60</v>
      </c>
      <c r="AK1" s="2" t="s">
        <v>138</v>
      </c>
      <c r="AL1" s="2" t="s">
        <v>168</v>
      </c>
      <c r="AM1" s="2" t="s">
        <v>98</v>
      </c>
      <c r="AN1" s="2" t="s">
        <v>63</v>
      </c>
      <c r="AO1" s="2" t="s">
        <v>61</v>
      </c>
      <c r="AP1" s="2" t="s">
        <v>64</v>
      </c>
      <c r="AQ1" s="2" t="s">
        <v>72</v>
      </c>
      <c r="AR1" s="13" t="s">
        <v>122</v>
      </c>
    </row>
    <row r="2" spans="1:76" x14ac:dyDescent="0.25">
      <c r="A2">
        <v>1</v>
      </c>
      <c r="B2" t="s">
        <v>95</v>
      </c>
      <c r="C2" t="s">
        <v>94</v>
      </c>
      <c r="D2" t="s">
        <v>76</v>
      </c>
      <c r="E2" s="9" t="s">
        <v>100</v>
      </c>
      <c r="P2">
        <v>1</v>
      </c>
      <c r="AK2">
        <v>1</v>
      </c>
      <c r="AL2">
        <v>1</v>
      </c>
      <c r="AR2" s="14">
        <f>SUM(F2:AQ2)</f>
        <v>3</v>
      </c>
    </row>
    <row r="3" spans="1:76" ht="11.25" customHeight="1" x14ac:dyDescent="0.25">
      <c r="A3">
        <v>2</v>
      </c>
      <c r="B3" t="s">
        <v>95</v>
      </c>
      <c r="C3" t="s">
        <v>94</v>
      </c>
      <c r="D3" t="s">
        <v>76</v>
      </c>
      <c r="E3" s="9" t="s">
        <v>101</v>
      </c>
      <c r="P3">
        <v>24</v>
      </c>
      <c r="T3">
        <v>2</v>
      </c>
      <c r="AD3">
        <v>10</v>
      </c>
      <c r="AE3">
        <v>2</v>
      </c>
      <c r="AI3">
        <v>10</v>
      </c>
      <c r="AK3">
        <v>59</v>
      </c>
      <c r="AL3">
        <v>57</v>
      </c>
      <c r="AR3" s="14">
        <f t="shared" ref="AR3" si="0">SUM(F3:AQ3)</f>
        <v>164</v>
      </c>
    </row>
    <row r="7" spans="1:76" s="31" customFormat="1" x14ac:dyDescent="0.25">
      <c r="A7" s="30"/>
      <c r="B7" s="32" t="s">
        <v>132</v>
      </c>
      <c r="F7" s="31" t="s">
        <v>139</v>
      </c>
      <c r="G7" s="31" t="s">
        <v>140</v>
      </c>
      <c r="H7" s="31" t="s">
        <v>141</v>
      </c>
      <c r="I7" s="31" t="s">
        <v>141</v>
      </c>
      <c r="J7" s="31" t="s">
        <v>141</v>
      </c>
      <c r="K7" s="31" t="s">
        <v>142</v>
      </c>
      <c r="L7" s="31" t="s">
        <v>142</v>
      </c>
      <c r="M7" s="31" t="s">
        <v>142</v>
      </c>
      <c r="N7" s="31" t="s">
        <v>142</v>
      </c>
      <c r="O7" s="31" t="s">
        <v>142</v>
      </c>
      <c r="P7" s="31" t="s">
        <v>143</v>
      </c>
      <c r="Q7" s="31" t="s">
        <v>143</v>
      </c>
      <c r="R7" s="31" t="s">
        <v>143</v>
      </c>
      <c r="S7" s="31" t="s">
        <v>144</v>
      </c>
      <c r="T7" s="31" t="s">
        <v>144</v>
      </c>
      <c r="U7" s="31" t="s">
        <v>145</v>
      </c>
      <c r="V7" s="31" t="s">
        <v>145</v>
      </c>
      <c r="W7" s="31" t="s">
        <v>146</v>
      </c>
      <c r="X7" s="31" t="s">
        <v>145</v>
      </c>
      <c r="Y7" s="31" t="s">
        <v>147</v>
      </c>
      <c r="Z7" s="31" t="s">
        <v>148</v>
      </c>
      <c r="AA7" s="31" t="s">
        <v>147</v>
      </c>
      <c r="AB7" s="31" t="s">
        <v>147</v>
      </c>
      <c r="AC7" s="31" t="s">
        <v>149</v>
      </c>
      <c r="AD7" s="31" t="s">
        <v>149</v>
      </c>
      <c r="AE7" s="31" t="s">
        <v>149</v>
      </c>
      <c r="AF7" s="31" t="s">
        <v>149</v>
      </c>
      <c r="AG7" s="31" t="s">
        <v>149</v>
      </c>
      <c r="AH7" s="31" t="s">
        <v>149</v>
      </c>
      <c r="AI7" s="31" t="s">
        <v>150</v>
      </c>
      <c r="AJ7" s="31" t="s">
        <v>150</v>
      </c>
      <c r="AK7" s="31" t="s">
        <v>151</v>
      </c>
      <c r="AL7" s="31" t="s">
        <v>150</v>
      </c>
      <c r="AM7" s="31" t="s">
        <v>152</v>
      </c>
      <c r="AN7" s="31" t="s">
        <v>149</v>
      </c>
      <c r="AO7" s="31" t="s">
        <v>153</v>
      </c>
      <c r="AP7" s="31" t="s">
        <v>149</v>
      </c>
      <c r="AT7" s="43"/>
    </row>
    <row r="8" spans="1:76" s="31" customFormat="1" x14ac:dyDescent="0.25">
      <c r="A8" s="30"/>
      <c r="B8" s="32"/>
      <c r="AT8" s="43"/>
    </row>
    <row r="9" spans="1:76" x14ac:dyDescent="0.25">
      <c r="A9" s="1" t="s">
        <v>3</v>
      </c>
      <c r="B9" s="2" t="s">
        <v>0</v>
      </c>
      <c r="C9" s="2" t="s">
        <v>1</v>
      </c>
      <c r="D9" s="2" t="s">
        <v>6</v>
      </c>
      <c r="E9" s="2" t="s">
        <v>2</v>
      </c>
      <c r="F9" s="15" t="s">
        <v>169</v>
      </c>
      <c r="G9" s="15" t="s">
        <v>38</v>
      </c>
      <c r="H9" s="15" t="s">
        <v>39</v>
      </c>
      <c r="I9" s="15" t="s">
        <v>40</v>
      </c>
      <c r="J9" s="15" t="s">
        <v>41</v>
      </c>
      <c r="K9" s="15" t="s">
        <v>42</v>
      </c>
      <c r="L9" s="15" t="s">
        <v>43</v>
      </c>
      <c r="M9" s="15" t="s">
        <v>73</v>
      </c>
      <c r="N9" s="15" t="s">
        <v>44</v>
      </c>
      <c r="O9" s="15" t="s">
        <v>45</v>
      </c>
      <c r="P9" s="15" t="s">
        <v>46</v>
      </c>
      <c r="Q9" s="15" t="s">
        <v>47</v>
      </c>
      <c r="R9" s="15" t="s">
        <v>48</v>
      </c>
      <c r="S9" s="15" t="s">
        <v>66</v>
      </c>
      <c r="T9" s="15" t="s">
        <v>49</v>
      </c>
      <c r="U9" s="16" t="s">
        <v>50</v>
      </c>
      <c r="V9" s="16" t="s">
        <v>51</v>
      </c>
      <c r="W9" s="16" t="s">
        <v>121</v>
      </c>
      <c r="X9" s="16" t="s">
        <v>52</v>
      </c>
      <c r="Y9" s="17" t="s">
        <v>53</v>
      </c>
      <c r="Z9" s="17" t="s">
        <v>54</v>
      </c>
      <c r="AA9" s="17" t="s">
        <v>55</v>
      </c>
      <c r="AB9" s="17" t="s">
        <v>56</v>
      </c>
      <c r="AC9" s="18" t="s">
        <v>57</v>
      </c>
      <c r="AD9" s="18" t="s">
        <v>165</v>
      </c>
      <c r="AE9" s="18" t="s">
        <v>164</v>
      </c>
      <c r="AF9" s="18" t="s">
        <v>58</v>
      </c>
      <c r="AG9" s="18" t="s">
        <v>59</v>
      </c>
      <c r="AH9" s="18" t="s">
        <v>163</v>
      </c>
      <c r="AI9" s="18" t="s">
        <v>167</v>
      </c>
      <c r="AJ9" s="18" t="s">
        <v>60</v>
      </c>
      <c r="AK9" s="18" t="s">
        <v>138</v>
      </c>
      <c r="AL9" s="18" t="s">
        <v>168</v>
      </c>
      <c r="AM9" s="18" t="s">
        <v>98</v>
      </c>
      <c r="AN9" s="18" t="s">
        <v>63</v>
      </c>
      <c r="AO9" s="15" t="s">
        <v>61</v>
      </c>
      <c r="AP9" s="16" t="s">
        <v>64</v>
      </c>
      <c r="AQ9" s="2" t="s">
        <v>72</v>
      </c>
      <c r="AR9" s="13" t="s">
        <v>122</v>
      </c>
      <c r="AS9" s="39" t="s">
        <v>135</v>
      </c>
      <c r="AT9" s="45" t="s">
        <v>134</v>
      </c>
      <c r="AU9" t="s">
        <v>173</v>
      </c>
      <c r="AV9" s="21" t="s">
        <v>176</v>
      </c>
      <c r="AW9" s="22" t="s">
        <v>128</v>
      </c>
      <c r="AX9" s="24" t="s">
        <v>129</v>
      </c>
      <c r="AY9" s="23" t="s">
        <v>130</v>
      </c>
      <c r="AZ9" s="19" t="s">
        <v>122</v>
      </c>
      <c r="BA9" s="21" t="s">
        <v>123</v>
      </c>
      <c r="BB9" s="22" t="s">
        <v>124</v>
      </c>
      <c r="BC9" s="24" t="s">
        <v>125</v>
      </c>
      <c r="BD9" s="23" t="s">
        <v>126</v>
      </c>
      <c r="BE9" s="2" t="s">
        <v>137</v>
      </c>
      <c r="BF9" s="2" t="s">
        <v>131</v>
      </c>
      <c r="BG9" s="2"/>
      <c r="BH9" s="2"/>
      <c r="BI9" s="2" t="s">
        <v>177</v>
      </c>
      <c r="BJ9" s="2" t="s">
        <v>140</v>
      </c>
      <c r="BK9" s="2" t="s">
        <v>139</v>
      </c>
      <c r="BL9" s="2" t="s">
        <v>141</v>
      </c>
      <c r="BM9" s="2" t="s">
        <v>144</v>
      </c>
      <c r="BN9" s="2" t="s">
        <v>153</v>
      </c>
      <c r="BO9" s="2" t="s">
        <v>142</v>
      </c>
      <c r="BP9" s="2" t="s">
        <v>143</v>
      </c>
      <c r="BQ9" s="2" t="s">
        <v>146</v>
      </c>
      <c r="BR9" s="2" t="s">
        <v>147</v>
      </c>
      <c r="BS9" s="2" t="s">
        <v>145</v>
      </c>
      <c r="BT9" s="2" t="s">
        <v>149</v>
      </c>
      <c r="BU9" s="2" t="s">
        <v>150</v>
      </c>
      <c r="BV9" s="2" t="s">
        <v>152</v>
      </c>
      <c r="BW9" s="2" t="s">
        <v>151</v>
      </c>
      <c r="BX9" s="2" t="s">
        <v>148</v>
      </c>
    </row>
    <row r="10" spans="1:76" s="65" customFormat="1" x14ac:dyDescent="0.25">
      <c r="A10" s="65">
        <v>1</v>
      </c>
      <c r="B10" s="65" t="s">
        <v>95</v>
      </c>
      <c r="C10" s="65" t="s">
        <v>94</v>
      </c>
      <c r="D10" s="65" t="s">
        <v>76</v>
      </c>
      <c r="E10" s="65" t="s">
        <v>100</v>
      </c>
      <c r="F10" s="65">
        <f>F2/AR2</f>
        <v>0</v>
      </c>
      <c r="G10" s="65">
        <f>G2/AR2</f>
        <v>0</v>
      </c>
      <c r="H10" s="65">
        <f>H2/AR2</f>
        <v>0</v>
      </c>
      <c r="I10" s="65">
        <f>I2/AR2</f>
        <v>0</v>
      </c>
      <c r="J10" s="65">
        <f>J2/AR2</f>
        <v>0</v>
      </c>
      <c r="K10" s="65">
        <f>K2/AR2</f>
        <v>0</v>
      </c>
      <c r="L10" s="65">
        <f>L2/AR2</f>
        <v>0</v>
      </c>
      <c r="M10" s="65">
        <f>M2/AR2</f>
        <v>0</v>
      </c>
      <c r="N10" s="65">
        <f>N2/AR2</f>
        <v>0</v>
      </c>
      <c r="O10" s="65">
        <f>O2/AR2</f>
        <v>0</v>
      </c>
      <c r="P10" s="65">
        <f>P2/AR2</f>
        <v>0.33333333333333331</v>
      </c>
      <c r="Q10" s="65">
        <f>Q2/AR2</f>
        <v>0</v>
      </c>
      <c r="R10" s="65">
        <f>R2/AR2</f>
        <v>0</v>
      </c>
      <c r="S10" s="65">
        <f>S2/AR2</f>
        <v>0</v>
      </c>
      <c r="T10" s="65">
        <f>T2/AR2</f>
        <v>0</v>
      </c>
      <c r="U10" s="65">
        <f>U2/AR2</f>
        <v>0</v>
      </c>
      <c r="V10" s="65">
        <f>V2/AR2</f>
        <v>0</v>
      </c>
      <c r="W10" s="65">
        <f>W2/AR2</f>
        <v>0</v>
      </c>
      <c r="X10" s="65">
        <f>X2/AR2</f>
        <v>0</v>
      </c>
      <c r="Y10" s="65">
        <f>Y2/AR2</f>
        <v>0</v>
      </c>
      <c r="Z10" s="65">
        <f>Z2/AR2</f>
        <v>0</v>
      </c>
      <c r="AA10" s="65">
        <f>AA2/AR2</f>
        <v>0</v>
      </c>
      <c r="AB10" s="65">
        <f>AB2/AR2</f>
        <v>0</v>
      </c>
      <c r="AC10" s="65">
        <f>AC2/AR2</f>
        <v>0</v>
      </c>
      <c r="AD10" s="65">
        <f>AD2/AR2</f>
        <v>0</v>
      </c>
      <c r="AE10" s="65">
        <f>AE2/AR2</f>
        <v>0</v>
      </c>
      <c r="AF10" s="65">
        <f>AF2/AR2</f>
        <v>0</v>
      </c>
      <c r="AG10" s="65">
        <f>AG2/AR2</f>
        <v>0</v>
      </c>
      <c r="AH10" s="65">
        <f>AH2/AR2</f>
        <v>0</v>
      </c>
      <c r="AI10" s="65">
        <f>AI2/AR2</f>
        <v>0</v>
      </c>
      <c r="AJ10" s="65">
        <f>AJ2/AR2</f>
        <v>0</v>
      </c>
      <c r="AK10" s="65">
        <f>AK2/AR2</f>
        <v>0.33333333333333331</v>
      </c>
      <c r="AL10" s="65">
        <f>AL2/AR2</f>
        <v>0.33333333333333331</v>
      </c>
      <c r="AM10" s="65">
        <f>AM2/AR2</f>
        <v>0</v>
      </c>
      <c r="AN10" s="65">
        <f>AN2/AR2</f>
        <v>0</v>
      </c>
      <c r="AO10" s="65">
        <f>AO2/AR2</f>
        <v>0</v>
      </c>
      <c r="AP10" s="65">
        <f>AP2/AR2</f>
        <v>0</v>
      </c>
      <c r="AQ10" s="65">
        <f>AQ2/AR2</f>
        <v>0</v>
      </c>
      <c r="AR10" s="65">
        <f>SUM(F10:AQ10)</f>
        <v>1</v>
      </c>
      <c r="AS10" s="65">
        <v>3</v>
      </c>
      <c r="AT10" s="65">
        <v>0</v>
      </c>
      <c r="AU10" s="65">
        <v>3</v>
      </c>
      <c r="AV10" s="65">
        <f>SUM(F10:T10, AO10)</f>
        <v>0.33333333333333331</v>
      </c>
      <c r="AW10" s="65">
        <f>SUM(U10:X10, AP10)</f>
        <v>0</v>
      </c>
      <c r="AX10" s="65">
        <f>SUM(Y10:AB10)</f>
        <v>0</v>
      </c>
      <c r="AY10" s="65">
        <f>SUM(AC10:AN10)</f>
        <v>0.66666666666666663</v>
      </c>
      <c r="AZ10" s="65">
        <f>SUM(AV10:AY10)</f>
        <v>1</v>
      </c>
      <c r="BA10" s="65">
        <v>33.299999999999997</v>
      </c>
      <c r="BB10" s="65">
        <v>0</v>
      </c>
      <c r="BC10" s="65">
        <v>0</v>
      </c>
      <c r="BD10" s="65">
        <v>66.7</v>
      </c>
      <c r="BE10" s="65">
        <f>SUM(AC10:AD10)</f>
        <v>0</v>
      </c>
      <c r="BF10" s="66">
        <v>0</v>
      </c>
      <c r="BJ10" s="65">
        <f>SUM(G10)</f>
        <v>0</v>
      </c>
      <c r="BK10" s="65">
        <f>SUM(F10)</f>
        <v>0</v>
      </c>
      <c r="BL10" s="65">
        <f>SUM(H10, I10, J10)</f>
        <v>0</v>
      </c>
      <c r="BM10" s="65">
        <f>SUM(S10, T10)</f>
        <v>0</v>
      </c>
      <c r="BN10" s="65">
        <f>SUM(AO10)</f>
        <v>0</v>
      </c>
      <c r="BO10" s="65">
        <f>SUM(K10, L10, M10, N10, O10)</f>
        <v>0</v>
      </c>
      <c r="BP10" s="65">
        <f>SUM(P10, Q10, R10)</f>
        <v>0.33333333333333331</v>
      </c>
      <c r="BQ10" s="65">
        <f>SUM(W10)</f>
        <v>0</v>
      </c>
      <c r="BR10" s="65">
        <f>SUM(Y10, AA10, AB10)</f>
        <v>0</v>
      </c>
      <c r="BS10" s="65">
        <f>SUM(X10)</f>
        <v>0</v>
      </c>
      <c r="BT10" s="65">
        <f>SUM(AC10, AD10, AE10, AF10, AG10, AH10, AN10, AP10)</f>
        <v>0</v>
      </c>
      <c r="BU10" s="65">
        <f>SUM(AI10, AJ10, AL10)</f>
        <v>0.33333333333333331</v>
      </c>
      <c r="BV10" s="65">
        <f>SUM(AM10)</f>
        <v>0</v>
      </c>
      <c r="BW10" s="65">
        <f>SUM(AK10)</f>
        <v>0.33333333333333331</v>
      </c>
      <c r="BX10" s="65">
        <f>SUM(Z10)</f>
        <v>0</v>
      </c>
    </row>
    <row r="11" spans="1:76" s="65" customFormat="1" x14ac:dyDescent="0.25">
      <c r="A11" s="65">
        <v>0</v>
      </c>
      <c r="B11" s="65" t="s">
        <v>95</v>
      </c>
      <c r="C11" s="65" t="s">
        <v>94</v>
      </c>
      <c r="D11" s="65" t="s">
        <v>76</v>
      </c>
      <c r="E11" s="65" t="s">
        <v>101</v>
      </c>
      <c r="F11" s="65">
        <f>F3/AR3</f>
        <v>0</v>
      </c>
      <c r="G11" s="65">
        <f>G3/AR3</f>
        <v>0</v>
      </c>
      <c r="H11" s="65">
        <f>H3/AR3</f>
        <v>0</v>
      </c>
      <c r="I11" s="65">
        <f>I3/AR3</f>
        <v>0</v>
      </c>
      <c r="J11" s="65">
        <f>J3/AR3</f>
        <v>0</v>
      </c>
      <c r="K11" s="65">
        <f>K3/AR3</f>
        <v>0</v>
      </c>
      <c r="L11" s="65">
        <f>L3/AR3</f>
        <v>0</v>
      </c>
      <c r="M11" s="65">
        <f>M3/AR3</f>
        <v>0</v>
      </c>
      <c r="N11" s="65">
        <f>N3/AR3</f>
        <v>0</v>
      </c>
      <c r="O11" s="65">
        <f>O3/AR3</f>
        <v>0</v>
      </c>
      <c r="P11" s="65">
        <f>P3/AR3</f>
        <v>0.14634146341463414</v>
      </c>
      <c r="Q11" s="65">
        <f>Q3/AR3</f>
        <v>0</v>
      </c>
      <c r="R11" s="65">
        <f>R3/AR3</f>
        <v>0</v>
      </c>
      <c r="S11" s="65">
        <f>S3/AR3</f>
        <v>0</v>
      </c>
      <c r="T11" s="65">
        <f>T3/AR3</f>
        <v>1.2195121951219513E-2</v>
      </c>
      <c r="U11" s="65">
        <f>U3/AR3</f>
        <v>0</v>
      </c>
      <c r="V11" s="65">
        <f>V3/AR3</f>
        <v>0</v>
      </c>
      <c r="W11" s="65">
        <f>W3/AR3</f>
        <v>0</v>
      </c>
      <c r="X11" s="65">
        <f>X3/AR3</f>
        <v>0</v>
      </c>
      <c r="Y11" s="65">
        <f>Y3/AR3</f>
        <v>0</v>
      </c>
      <c r="Z11" s="65">
        <f>Z3/AR3</f>
        <v>0</v>
      </c>
      <c r="AA11" s="65">
        <f>AA3/AR3</f>
        <v>0</v>
      </c>
      <c r="AB11" s="65">
        <f>AB3/AR3</f>
        <v>0</v>
      </c>
      <c r="AC11" s="65">
        <f>AC3/AR3</f>
        <v>0</v>
      </c>
      <c r="AD11" s="65">
        <f>AD3/AR3</f>
        <v>6.097560975609756E-2</v>
      </c>
      <c r="AE11" s="65">
        <f>AE3/AR3</f>
        <v>1.2195121951219513E-2</v>
      </c>
      <c r="AF11" s="65">
        <f>AF3/AR3</f>
        <v>0</v>
      </c>
      <c r="AG11" s="65">
        <f>AG3/AR3</f>
        <v>0</v>
      </c>
      <c r="AH11" s="65">
        <f>AH3/AR3</f>
        <v>0</v>
      </c>
      <c r="AI11" s="65">
        <f>AI3/AR3</f>
        <v>6.097560975609756E-2</v>
      </c>
      <c r="AJ11" s="65">
        <f>AJ3/AR3</f>
        <v>0</v>
      </c>
      <c r="AK11" s="65">
        <f>AK3/AR3</f>
        <v>0.3597560975609756</v>
      </c>
      <c r="AL11" s="65">
        <f>AL3/AR3</f>
        <v>0.34756097560975607</v>
      </c>
      <c r="AM11" s="65">
        <f>AM3/AR3</f>
        <v>0</v>
      </c>
      <c r="AN11" s="65">
        <f>AN3/AR3</f>
        <v>0</v>
      </c>
      <c r="AO11" s="65">
        <f>AO3/AR3</f>
        <v>0</v>
      </c>
      <c r="AP11" s="65">
        <f>AP3/AR3</f>
        <v>0</v>
      </c>
      <c r="AQ11" s="65">
        <f>AQ3/AR3</f>
        <v>0</v>
      </c>
      <c r="AR11" s="65">
        <f t="shared" ref="AR11" si="1">SUM(F11:AQ11)</f>
        <v>1</v>
      </c>
      <c r="AS11" s="65">
        <v>14</v>
      </c>
      <c r="AT11" s="65">
        <v>3.653</v>
      </c>
      <c r="AU11" s="65">
        <v>7</v>
      </c>
      <c r="AV11" s="65">
        <f t="shared" ref="AV11" si="2">SUM(F11:T11, AO11)</f>
        <v>0.15853658536585366</v>
      </c>
      <c r="AW11" s="65">
        <f t="shared" ref="AW11" si="3">SUM(U11:X11, AP11)</f>
        <v>0</v>
      </c>
      <c r="AX11" s="65">
        <f t="shared" ref="AX11" si="4">SUM(Y11:AB11)</f>
        <v>0</v>
      </c>
      <c r="AY11" s="65">
        <f t="shared" ref="AY11" si="5">SUM(AC11:AN11)</f>
        <v>0.84146341463414631</v>
      </c>
      <c r="AZ11" s="65">
        <f t="shared" ref="AZ11" si="6">SUM(AV11:AY11)</f>
        <v>1</v>
      </c>
      <c r="BA11" s="65">
        <v>15.9</v>
      </c>
      <c r="BB11" s="65">
        <v>0</v>
      </c>
      <c r="BC11" s="65">
        <v>0</v>
      </c>
      <c r="BD11" s="65">
        <v>84.1</v>
      </c>
      <c r="BE11" s="65">
        <f t="shared" ref="BE11" si="7">SUM(AC11:AD11)</f>
        <v>6.097560975609756E-2</v>
      </c>
      <c r="BF11" s="66">
        <v>6.1</v>
      </c>
      <c r="BJ11" s="65">
        <f t="shared" ref="BJ11" si="8">SUM(G11)</f>
        <v>0</v>
      </c>
      <c r="BK11" s="65">
        <f t="shared" ref="BK11" si="9">SUM(F11)</f>
        <v>0</v>
      </c>
      <c r="BL11" s="65">
        <f t="shared" ref="BL11" si="10">SUM(H11, I11, J11)</f>
        <v>0</v>
      </c>
      <c r="BM11" s="65">
        <f t="shared" ref="BM11" si="11">SUM(S11, T11)</f>
        <v>1.2195121951219513E-2</v>
      </c>
      <c r="BN11" s="65">
        <f t="shared" ref="BN11" si="12">SUM(AO11)</f>
        <v>0</v>
      </c>
      <c r="BO11" s="65">
        <f t="shared" ref="BO11" si="13">SUM(K11, L11, M11, N11, O11)</f>
        <v>0</v>
      </c>
      <c r="BP11" s="65">
        <f t="shared" ref="BP11" si="14">SUM(P11, Q11, R11)</f>
        <v>0.14634146341463414</v>
      </c>
      <c r="BQ11" s="65">
        <f t="shared" ref="BQ11" si="15">SUM(W11)</f>
        <v>0</v>
      </c>
      <c r="BR11" s="65">
        <f t="shared" ref="BR11" si="16">SUM(Y11, AA11, AB11)</f>
        <v>0</v>
      </c>
      <c r="BS11" s="65">
        <f t="shared" ref="BS11" si="17">SUM(X11)</f>
        <v>0</v>
      </c>
      <c r="BT11" s="65">
        <f t="shared" ref="BT11" si="18">SUM(AC11, AD11, AE11, AF11, AG11, AH11, AN11, AP11)</f>
        <v>7.3170731707317069E-2</v>
      </c>
      <c r="BU11" s="65">
        <f t="shared" ref="BU11" si="19">SUM(AI11, AJ11, AL11)</f>
        <v>0.40853658536585363</v>
      </c>
      <c r="BV11" s="65">
        <f t="shared" ref="BV11" si="20">SUM(AM11)</f>
        <v>0</v>
      </c>
      <c r="BW11" s="65">
        <f t="shared" ref="BW11" si="21">SUM(AK11)</f>
        <v>0.3597560975609756</v>
      </c>
      <c r="BX11" s="65">
        <f t="shared" ref="BX11" si="22">SUM(Z11)</f>
        <v>0</v>
      </c>
    </row>
    <row r="12" spans="1:76" x14ac:dyDescent="0.25">
      <c r="F12">
        <f t="shared" ref="F12:AQ12" si="23">AVERAGE(F10:F11)</f>
        <v>0</v>
      </c>
      <c r="G12">
        <f t="shared" si="23"/>
        <v>0</v>
      </c>
      <c r="H12">
        <f t="shared" si="23"/>
        <v>0</v>
      </c>
      <c r="I12">
        <f t="shared" si="23"/>
        <v>0</v>
      </c>
      <c r="J12">
        <f t="shared" si="23"/>
        <v>0</v>
      </c>
      <c r="K12">
        <f t="shared" si="23"/>
        <v>0</v>
      </c>
      <c r="L12">
        <f t="shared" si="23"/>
        <v>0</v>
      </c>
      <c r="M12">
        <f t="shared" si="23"/>
        <v>0</v>
      </c>
      <c r="N12">
        <f t="shared" si="23"/>
        <v>0</v>
      </c>
      <c r="O12">
        <f t="shared" si="23"/>
        <v>0</v>
      </c>
      <c r="P12">
        <f t="shared" si="23"/>
        <v>0.23983739837398371</v>
      </c>
      <c r="Q12">
        <f t="shared" si="23"/>
        <v>0</v>
      </c>
      <c r="R12">
        <f t="shared" si="23"/>
        <v>0</v>
      </c>
      <c r="S12">
        <f t="shared" si="23"/>
        <v>0</v>
      </c>
      <c r="T12">
        <f t="shared" si="23"/>
        <v>6.0975609756097563E-3</v>
      </c>
      <c r="U12">
        <f t="shared" si="23"/>
        <v>0</v>
      </c>
      <c r="V12">
        <f t="shared" si="23"/>
        <v>0</v>
      </c>
      <c r="W12">
        <f t="shared" si="23"/>
        <v>0</v>
      </c>
      <c r="X12">
        <f t="shared" si="23"/>
        <v>0</v>
      </c>
      <c r="Y12">
        <f t="shared" si="23"/>
        <v>0</v>
      </c>
      <c r="Z12">
        <f t="shared" si="23"/>
        <v>0</v>
      </c>
      <c r="AA12">
        <f t="shared" si="23"/>
        <v>0</v>
      </c>
      <c r="AB12">
        <f t="shared" si="23"/>
        <v>0</v>
      </c>
      <c r="AC12">
        <f t="shared" si="23"/>
        <v>0</v>
      </c>
      <c r="AD12">
        <f t="shared" si="23"/>
        <v>3.048780487804878E-2</v>
      </c>
      <c r="AE12">
        <f t="shared" si="23"/>
        <v>6.0975609756097563E-3</v>
      </c>
      <c r="AF12">
        <f t="shared" si="23"/>
        <v>0</v>
      </c>
      <c r="AG12">
        <f t="shared" si="23"/>
        <v>0</v>
      </c>
      <c r="AH12">
        <f t="shared" si="23"/>
        <v>0</v>
      </c>
      <c r="AI12">
        <f t="shared" si="23"/>
        <v>3.048780487804878E-2</v>
      </c>
      <c r="AJ12">
        <f t="shared" si="23"/>
        <v>0</v>
      </c>
      <c r="AK12">
        <f t="shared" si="23"/>
        <v>0.34654471544715448</v>
      </c>
      <c r="AL12">
        <f t="shared" si="23"/>
        <v>0.34044715447154472</v>
      </c>
      <c r="AM12">
        <f t="shared" si="23"/>
        <v>0</v>
      </c>
      <c r="AN12">
        <f t="shared" si="23"/>
        <v>0</v>
      </c>
      <c r="AO12">
        <f t="shared" si="23"/>
        <v>0</v>
      </c>
      <c r="AP12">
        <f t="shared" si="23"/>
        <v>0</v>
      </c>
      <c r="AQ12">
        <f t="shared" si="23"/>
        <v>0</v>
      </c>
      <c r="AR12" s="56" t="s">
        <v>154</v>
      </c>
      <c r="AS12" s="63">
        <f>MIN(AS10:AS11)</f>
        <v>3</v>
      </c>
      <c r="AT12" s="63">
        <f>MIN(AT10:AT11)</f>
        <v>0</v>
      </c>
      <c r="AU12" s="63">
        <f>MIN(AU10:AU11)</f>
        <v>3</v>
      </c>
      <c r="AV12" s="63">
        <f t="shared" ref="AV12:BF12" si="24">MIN(AV10:AV11)</f>
        <v>0.15853658536585366</v>
      </c>
      <c r="AW12" s="63">
        <f t="shared" si="24"/>
        <v>0</v>
      </c>
      <c r="AX12" s="63">
        <f t="shared" si="24"/>
        <v>0</v>
      </c>
      <c r="AY12" s="63">
        <f t="shared" si="24"/>
        <v>0.66666666666666663</v>
      </c>
      <c r="AZ12" s="63">
        <f t="shared" si="24"/>
        <v>1</v>
      </c>
      <c r="BA12" s="63">
        <f t="shared" si="24"/>
        <v>15.9</v>
      </c>
      <c r="BB12" s="63">
        <f t="shared" si="24"/>
        <v>0</v>
      </c>
      <c r="BC12" s="63">
        <f t="shared" si="24"/>
        <v>0</v>
      </c>
      <c r="BD12" s="63">
        <f t="shared" si="24"/>
        <v>66.7</v>
      </c>
      <c r="BE12" s="63">
        <f t="shared" si="24"/>
        <v>0</v>
      </c>
      <c r="BF12" s="63">
        <f t="shared" si="24"/>
        <v>0</v>
      </c>
      <c r="BI12" s="56" t="s">
        <v>154</v>
      </c>
      <c r="BJ12" s="8">
        <f t="shared" ref="BJ12:BX12" si="25">MIN(BJ10:BJ11)</f>
        <v>0</v>
      </c>
      <c r="BK12" s="8">
        <f t="shared" si="25"/>
        <v>0</v>
      </c>
      <c r="BL12" s="8">
        <f t="shared" si="25"/>
        <v>0</v>
      </c>
      <c r="BM12" s="8">
        <f t="shared" si="25"/>
        <v>0</v>
      </c>
      <c r="BN12" s="8">
        <f t="shared" si="25"/>
        <v>0</v>
      </c>
      <c r="BO12" s="8">
        <f t="shared" si="25"/>
        <v>0</v>
      </c>
      <c r="BP12" s="8">
        <f t="shared" si="25"/>
        <v>0.14634146341463414</v>
      </c>
      <c r="BQ12" s="8">
        <f t="shared" si="25"/>
        <v>0</v>
      </c>
      <c r="BR12" s="8">
        <f t="shared" si="25"/>
        <v>0</v>
      </c>
      <c r="BS12" s="8">
        <f t="shared" si="25"/>
        <v>0</v>
      </c>
      <c r="BT12" s="8">
        <f t="shared" si="25"/>
        <v>0</v>
      </c>
      <c r="BU12" s="8">
        <f t="shared" si="25"/>
        <v>0.33333333333333331</v>
      </c>
      <c r="BV12" s="8">
        <f t="shared" si="25"/>
        <v>0</v>
      </c>
      <c r="BW12" s="8">
        <f t="shared" si="25"/>
        <v>0.33333333333333331</v>
      </c>
      <c r="BX12" s="8">
        <f t="shared" si="25"/>
        <v>0</v>
      </c>
    </row>
    <row r="13" spans="1:76" x14ac:dyDescent="0.25">
      <c r="AK13" s="9" t="s">
        <v>171</v>
      </c>
      <c r="AL13" s="9"/>
      <c r="AR13" s="56" t="s">
        <v>155</v>
      </c>
      <c r="AS13" s="63">
        <f>MAX(AS10:AS11)</f>
        <v>14</v>
      </c>
      <c r="AT13" s="63">
        <f>MAX(AT2:AT11)</f>
        <v>3.653</v>
      </c>
      <c r="AU13" s="63">
        <f>MAX(AU2:AU11)</f>
        <v>7</v>
      </c>
      <c r="AV13" s="63">
        <f t="shared" ref="AV13:BF13" si="26">MAX(AV10:AV11)</f>
        <v>0.33333333333333331</v>
      </c>
      <c r="AW13" s="63">
        <f t="shared" si="26"/>
        <v>0</v>
      </c>
      <c r="AX13" s="63">
        <f t="shared" si="26"/>
        <v>0</v>
      </c>
      <c r="AY13" s="63">
        <f t="shared" si="26"/>
        <v>0.84146341463414631</v>
      </c>
      <c r="AZ13" s="63">
        <f t="shared" si="26"/>
        <v>1</v>
      </c>
      <c r="BA13" s="63">
        <f t="shared" si="26"/>
        <v>33.299999999999997</v>
      </c>
      <c r="BB13" s="63">
        <f t="shared" si="26"/>
        <v>0</v>
      </c>
      <c r="BC13" s="63">
        <f t="shared" si="26"/>
        <v>0</v>
      </c>
      <c r="BD13" s="63">
        <f t="shared" si="26"/>
        <v>84.1</v>
      </c>
      <c r="BE13" s="63">
        <f t="shared" si="26"/>
        <v>6.097560975609756E-2</v>
      </c>
      <c r="BF13" s="63">
        <f t="shared" si="26"/>
        <v>6.1</v>
      </c>
      <c r="BI13" s="56" t="s">
        <v>155</v>
      </c>
      <c r="BJ13" s="8">
        <f t="shared" ref="BJ13:BX13" si="27">MAX(BJ10:BJ11)</f>
        <v>0</v>
      </c>
      <c r="BK13" s="8">
        <f t="shared" si="27"/>
        <v>0</v>
      </c>
      <c r="BL13" s="8">
        <f t="shared" si="27"/>
        <v>0</v>
      </c>
      <c r="BM13" s="8">
        <f t="shared" si="27"/>
        <v>1.2195121951219513E-2</v>
      </c>
      <c r="BN13" s="8">
        <f t="shared" si="27"/>
        <v>0</v>
      </c>
      <c r="BO13" s="8">
        <f t="shared" si="27"/>
        <v>0</v>
      </c>
      <c r="BP13" s="8">
        <f t="shared" si="27"/>
        <v>0.33333333333333331</v>
      </c>
      <c r="BQ13" s="8">
        <f t="shared" si="27"/>
        <v>0</v>
      </c>
      <c r="BR13" s="8">
        <f t="shared" si="27"/>
        <v>0</v>
      </c>
      <c r="BS13" s="8">
        <f t="shared" si="27"/>
        <v>0</v>
      </c>
      <c r="BT13" s="8">
        <f t="shared" si="27"/>
        <v>7.3170731707317069E-2</v>
      </c>
      <c r="BU13" s="8">
        <f t="shared" si="27"/>
        <v>0.40853658536585363</v>
      </c>
      <c r="BV13" s="8">
        <f t="shared" si="27"/>
        <v>0</v>
      </c>
      <c r="BW13" s="8">
        <f t="shared" si="27"/>
        <v>0.3597560975609756</v>
      </c>
      <c r="BX13" s="8">
        <f t="shared" si="27"/>
        <v>0</v>
      </c>
    </row>
    <row r="14" spans="1:76" x14ac:dyDescent="0.25">
      <c r="AR14" s="56" t="s">
        <v>156</v>
      </c>
      <c r="AS14" s="63">
        <f>AVERAGE(AS10:AS11)</f>
        <v>8.5</v>
      </c>
      <c r="AT14" s="63">
        <f>AVERAGE(AT2:AT11)</f>
        <v>1.8265</v>
      </c>
      <c r="AU14" s="63">
        <f>AVERAGE(AU2:AU11)</f>
        <v>5</v>
      </c>
      <c r="AV14" s="63">
        <f t="shared" ref="AV14:BF14" si="28">AVERAGE(AV10:AV11)</f>
        <v>0.24593495934959347</v>
      </c>
      <c r="AW14" s="63">
        <f t="shared" si="28"/>
        <v>0</v>
      </c>
      <c r="AX14" s="63">
        <f t="shared" si="28"/>
        <v>0</v>
      </c>
      <c r="AY14" s="63">
        <f t="shared" si="28"/>
        <v>0.75406504065040647</v>
      </c>
      <c r="AZ14" s="63">
        <f t="shared" si="28"/>
        <v>1</v>
      </c>
      <c r="BA14" s="63">
        <f t="shared" si="28"/>
        <v>24.599999999999998</v>
      </c>
      <c r="BB14" s="63">
        <f t="shared" si="28"/>
        <v>0</v>
      </c>
      <c r="BC14" s="63">
        <f t="shared" si="28"/>
        <v>0</v>
      </c>
      <c r="BD14" s="63">
        <f t="shared" si="28"/>
        <v>75.400000000000006</v>
      </c>
      <c r="BE14" s="63">
        <f t="shared" si="28"/>
        <v>3.048780487804878E-2</v>
      </c>
      <c r="BF14" s="63">
        <f t="shared" si="28"/>
        <v>3.05</v>
      </c>
      <c r="BI14" s="56" t="s">
        <v>156</v>
      </c>
      <c r="BJ14" s="8">
        <f>AVERAGE(BJ10)</f>
        <v>0</v>
      </c>
      <c r="BK14" s="8">
        <f t="shared" ref="BK14:BX14" si="29">AVERAGE(BK10:BK11)</f>
        <v>0</v>
      </c>
      <c r="BL14" s="8">
        <f t="shared" si="29"/>
        <v>0</v>
      </c>
      <c r="BM14" s="8">
        <f t="shared" si="29"/>
        <v>6.0975609756097563E-3</v>
      </c>
      <c r="BN14" s="8">
        <f t="shared" si="29"/>
        <v>0</v>
      </c>
      <c r="BO14" s="64">
        <f t="shared" si="29"/>
        <v>0</v>
      </c>
      <c r="BP14" s="64">
        <f t="shared" si="29"/>
        <v>0.23983739837398371</v>
      </c>
      <c r="BQ14" s="8">
        <f t="shared" si="29"/>
        <v>0</v>
      </c>
      <c r="BR14" s="8">
        <f t="shared" si="29"/>
        <v>0</v>
      </c>
      <c r="BS14" s="8">
        <f t="shared" si="29"/>
        <v>0</v>
      </c>
      <c r="BT14" s="8">
        <f t="shared" si="29"/>
        <v>3.6585365853658534E-2</v>
      </c>
      <c r="BU14" s="64">
        <f t="shared" si="29"/>
        <v>0.37093495934959347</v>
      </c>
      <c r="BV14" s="8">
        <f t="shared" si="29"/>
        <v>0</v>
      </c>
      <c r="BW14" s="8">
        <f t="shared" si="29"/>
        <v>0.34654471544715448</v>
      </c>
      <c r="BX14" s="8">
        <f t="shared" si="29"/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3E0D4-4822-45C9-94AA-BFABEDE90A51}">
  <dimension ref="A1:BX28"/>
  <sheetViews>
    <sheetView topLeftCell="E1" zoomScaleNormal="100" workbookViewId="0">
      <selection activeCell="E15" sqref="E15"/>
    </sheetView>
  </sheetViews>
  <sheetFormatPr defaultRowHeight="15" x14ac:dyDescent="0.25"/>
  <cols>
    <col min="1" max="1" width="7.7109375" customWidth="1"/>
    <col min="2" max="2" width="11.7109375" customWidth="1"/>
    <col min="5" max="5" width="17.42578125" customWidth="1"/>
    <col min="6" max="43" width="9.140625" customWidth="1"/>
    <col min="44" max="44" width="9.140625" style="14" customWidth="1"/>
    <col min="45" max="56" width="9.140625" customWidth="1"/>
  </cols>
  <sheetData>
    <row r="1" spans="1:76" s="2" customFormat="1" x14ac:dyDescent="0.25">
      <c r="A1" s="1" t="s">
        <v>3</v>
      </c>
      <c r="B1" s="2" t="s">
        <v>0</v>
      </c>
      <c r="C1" s="2" t="s">
        <v>1</v>
      </c>
      <c r="D1" s="2" t="s">
        <v>6</v>
      </c>
      <c r="E1" s="2" t="s">
        <v>2</v>
      </c>
      <c r="F1" s="2" t="s">
        <v>169</v>
      </c>
      <c r="G1" s="2" t="s">
        <v>38</v>
      </c>
      <c r="H1" s="2" t="s">
        <v>39</v>
      </c>
      <c r="I1" s="2" t="s">
        <v>40</v>
      </c>
      <c r="J1" s="2" t="s">
        <v>41</v>
      </c>
      <c r="K1" s="2" t="s">
        <v>42</v>
      </c>
      <c r="L1" s="2" t="s">
        <v>43</v>
      </c>
      <c r="M1" s="2" t="s">
        <v>73</v>
      </c>
      <c r="N1" s="2" t="s">
        <v>44</v>
      </c>
      <c r="O1" s="2" t="s">
        <v>45</v>
      </c>
      <c r="P1" s="2" t="s">
        <v>46</v>
      </c>
      <c r="Q1" s="2" t="s">
        <v>47</v>
      </c>
      <c r="R1" s="2" t="s">
        <v>48</v>
      </c>
      <c r="S1" s="2" t="s">
        <v>66</v>
      </c>
      <c r="T1" s="2" t="s">
        <v>49</v>
      </c>
      <c r="U1" s="2" t="s">
        <v>50</v>
      </c>
      <c r="V1" s="2" t="s">
        <v>51</v>
      </c>
      <c r="W1" s="2" t="s">
        <v>121</v>
      </c>
      <c r="X1" s="2" t="s">
        <v>52</v>
      </c>
      <c r="Y1" s="2" t="s">
        <v>53</v>
      </c>
      <c r="Z1" s="2" t="s">
        <v>54</v>
      </c>
      <c r="AA1" s="2" t="s">
        <v>55</v>
      </c>
      <c r="AB1" s="2" t="s">
        <v>56</v>
      </c>
      <c r="AC1" s="2" t="s">
        <v>57</v>
      </c>
      <c r="AD1" s="2" t="s">
        <v>165</v>
      </c>
      <c r="AE1" s="2" t="s">
        <v>164</v>
      </c>
      <c r="AF1" s="2" t="s">
        <v>58</v>
      </c>
      <c r="AG1" s="2" t="s">
        <v>59</v>
      </c>
      <c r="AH1" s="2" t="s">
        <v>163</v>
      </c>
      <c r="AI1" s="2" t="s">
        <v>167</v>
      </c>
      <c r="AJ1" s="2" t="s">
        <v>60</v>
      </c>
      <c r="AK1" s="2" t="s">
        <v>138</v>
      </c>
      <c r="AL1" s="2" t="s">
        <v>168</v>
      </c>
      <c r="AM1" s="2" t="s">
        <v>98</v>
      </c>
      <c r="AN1" s="2" t="s">
        <v>63</v>
      </c>
      <c r="AO1" s="2" t="s">
        <v>61</v>
      </c>
      <c r="AP1" s="2" t="s">
        <v>64</v>
      </c>
      <c r="AQ1" s="2" t="s">
        <v>72</v>
      </c>
      <c r="AR1" s="13" t="s">
        <v>122</v>
      </c>
    </row>
    <row r="2" spans="1:76" x14ac:dyDescent="0.25">
      <c r="B2" t="s">
        <v>95</v>
      </c>
      <c r="C2" t="s">
        <v>94</v>
      </c>
      <c r="D2" t="s">
        <v>76</v>
      </c>
      <c r="E2" s="9" t="s">
        <v>102</v>
      </c>
      <c r="H2">
        <v>2</v>
      </c>
      <c r="AD2">
        <v>1</v>
      </c>
      <c r="AK2">
        <v>10</v>
      </c>
      <c r="AL2">
        <v>4</v>
      </c>
      <c r="AR2" s="14">
        <f t="shared" ref="AR2:AR10" si="0">SUM(F2:AQ2)</f>
        <v>17</v>
      </c>
    </row>
    <row r="3" spans="1:76" x14ac:dyDescent="0.25">
      <c r="B3" t="s">
        <v>95</v>
      </c>
      <c r="C3" t="s">
        <v>94</v>
      </c>
      <c r="D3" t="s">
        <v>76</v>
      </c>
      <c r="E3" s="9" t="s">
        <v>103</v>
      </c>
      <c r="AD3">
        <v>2</v>
      </c>
      <c r="AE3">
        <v>2</v>
      </c>
      <c r="AI3">
        <v>2</v>
      </c>
      <c r="AK3">
        <v>1</v>
      </c>
      <c r="AL3">
        <v>75</v>
      </c>
      <c r="AR3" s="14">
        <f t="shared" si="0"/>
        <v>82</v>
      </c>
    </row>
    <row r="4" spans="1:76" x14ac:dyDescent="0.25">
      <c r="B4" t="s">
        <v>95</v>
      </c>
      <c r="C4" t="s">
        <v>94</v>
      </c>
      <c r="D4" t="s">
        <v>76</v>
      </c>
      <c r="E4" s="9" t="s">
        <v>104</v>
      </c>
      <c r="AK4">
        <v>0</v>
      </c>
      <c r="AL4">
        <v>5</v>
      </c>
      <c r="AR4" s="14">
        <f t="shared" si="0"/>
        <v>5</v>
      </c>
    </row>
    <row r="5" spans="1:76" x14ac:dyDescent="0.25">
      <c r="B5" t="s">
        <v>95</v>
      </c>
      <c r="C5" t="s">
        <v>94</v>
      </c>
      <c r="D5" t="s">
        <v>76</v>
      </c>
      <c r="E5" s="9" t="s">
        <v>105</v>
      </c>
      <c r="J5">
        <v>1</v>
      </c>
      <c r="AQ5">
        <v>15</v>
      </c>
      <c r="AR5" s="14">
        <f t="shared" si="0"/>
        <v>16</v>
      </c>
    </row>
    <row r="6" spans="1:76" x14ac:dyDescent="0.25">
      <c r="B6" t="s">
        <v>95</v>
      </c>
      <c r="C6" t="s">
        <v>94</v>
      </c>
      <c r="D6" t="s">
        <v>76</v>
      </c>
      <c r="E6" s="9" t="s">
        <v>106</v>
      </c>
      <c r="P6">
        <v>30</v>
      </c>
      <c r="T6">
        <v>1</v>
      </c>
      <c r="AC6">
        <v>18</v>
      </c>
      <c r="AK6">
        <v>0</v>
      </c>
      <c r="AL6">
        <v>73</v>
      </c>
      <c r="AR6" s="14">
        <f t="shared" si="0"/>
        <v>122</v>
      </c>
    </row>
    <row r="7" spans="1:76" x14ac:dyDescent="0.25">
      <c r="B7" t="s">
        <v>95</v>
      </c>
      <c r="C7" t="s">
        <v>94</v>
      </c>
      <c r="D7" t="s">
        <v>76</v>
      </c>
      <c r="E7" s="9" t="s">
        <v>107</v>
      </c>
      <c r="O7">
        <v>11</v>
      </c>
      <c r="Q7">
        <v>1</v>
      </c>
      <c r="AD7">
        <v>3</v>
      </c>
      <c r="AI7">
        <v>2</v>
      </c>
      <c r="AK7">
        <v>11</v>
      </c>
      <c r="AQ7">
        <v>6</v>
      </c>
      <c r="AR7" s="14">
        <f t="shared" si="0"/>
        <v>34</v>
      </c>
    </row>
    <row r="8" spans="1:76" x14ac:dyDescent="0.25">
      <c r="B8" t="s">
        <v>95</v>
      </c>
      <c r="C8" t="s">
        <v>94</v>
      </c>
      <c r="D8" t="s">
        <v>76</v>
      </c>
      <c r="E8" s="9" t="s">
        <v>108</v>
      </c>
      <c r="K8">
        <v>1</v>
      </c>
      <c r="AR8" s="14">
        <f>SUM(F8:AQ8)</f>
        <v>1</v>
      </c>
    </row>
    <row r="9" spans="1:76" x14ac:dyDescent="0.25">
      <c r="B9" t="s">
        <v>95</v>
      </c>
      <c r="C9" t="s">
        <v>94</v>
      </c>
      <c r="D9" t="s">
        <v>76</v>
      </c>
      <c r="E9" s="9" t="s">
        <v>109</v>
      </c>
      <c r="K9">
        <v>1</v>
      </c>
      <c r="O9">
        <v>10</v>
      </c>
      <c r="AR9" s="14">
        <f t="shared" si="0"/>
        <v>11</v>
      </c>
    </row>
    <row r="10" spans="1:76" x14ac:dyDescent="0.25">
      <c r="B10" t="s">
        <v>95</v>
      </c>
      <c r="C10" t="s">
        <v>94</v>
      </c>
      <c r="D10" t="s">
        <v>76</v>
      </c>
      <c r="E10" s="9" t="s">
        <v>110</v>
      </c>
      <c r="P10">
        <v>2</v>
      </c>
      <c r="AR10" s="14">
        <f t="shared" si="0"/>
        <v>2</v>
      </c>
    </row>
    <row r="11" spans="1:76" x14ac:dyDescent="0.25">
      <c r="AQ11" t="s">
        <v>170</v>
      </c>
      <c r="AR11" s="14">
        <f>AVERAGE(AR2:AR10)</f>
        <v>32.222222222222221</v>
      </c>
    </row>
    <row r="14" spans="1:76" s="31" customFormat="1" x14ac:dyDescent="0.25">
      <c r="A14" s="30"/>
      <c r="B14" s="32"/>
      <c r="E14" s="31" t="s">
        <v>132</v>
      </c>
      <c r="F14" s="31" t="s">
        <v>139</v>
      </c>
      <c r="G14" s="31" t="s">
        <v>140</v>
      </c>
      <c r="H14" s="31" t="s">
        <v>141</v>
      </c>
      <c r="I14" s="31" t="s">
        <v>141</v>
      </c>
      <c r="J14" s="31" t="s">
        <v>141</v>
      </c>
      <c r="K14" s="31" t="s">
        <v>142</v>
      </c>
      <c r="L14" s="31" t="s">
        <v>142</v>
      </c>
      <c r="M14" s="31" t="s">
        <v>142</v>
      </c>
      <c r="N14" s="31" t="s">
        <v>142</v>
      </c>
      <c r="O14" s="31" t="s">
        <v>142</v>
      </c>
      <c r="P14" s="31" t="s">
        <v>143</v>
      </c>
      <c r="Q14" s="31" t="s">
        <v>143</v>
      </c>
      <c r="R14" s="31" t="s">
        <v>143</v>
      </c>
      <c r="S14" s="31" t="s">
        <v>144</v>
      </c>
      <c r="T14" s="31" t="s">
        <v>144</v>
      </c>
      <c r="U14" s="31" t="s">
        <v>145</v>
      </c>
      <c r="V14" s="31" t="s">
        <v>145</v>
      </c>
      <c r="W14" s="31" t="s">
        <v>146</v>
      </c>
      <c r="X14" s="31" t="s">
        <v>145</v>
      </c>
      <c r="Y14" s="31" t="s">
        <v>147</v>
      </c>
      <c r="Z14" s="31" t="s">
        <v>148</v>
      </c>
      <c r="AA14" s="31" t="s">
        <v>147</v>
      </c>
      <c r="AB14" s="31" t="s">
        <v>147</v>
      </c>
      <c r="AC14" s="31" t="s">
        <v>149</v>
      </c>
      <c r="AD14" s="31" t="s">
        <v>149</v>
      </c>
      <c r="AE14" s="31" t="s">
        <v>149</v>
      </c>
      <c r="AF14" s="31" t="s">
        <v>149</v>
      </c>
      <c r="AG14" s="31" t="s">
        <v>149</v>
      </c>
      <c r="AH14" s="31" t="s">
        <v>149</v>
      </c>
      <c r="AI14" s="31" t="s">
        <v>150</v>
      </c>
      <c r="AJ14" s="31" t="s">
        <v>150</v>
      </c>
      <c r="AK14" s="31" t="s">
        <v>151</v>
      </c>
      <c r="AL14" s="31" t="s">
        <v>150</v>
      </c>
      <c r="AM14" s="31" t="s">
        <v>152</v>
      </c>
      <c r="AN14" s="31" t="s">
        <v>149</v>
      </c>
      <c r="AO14" s="31" t="s">
        <v>153</v>
      </c>
      <c r="AP14" s="31" t="s">
        <v>149</v>
      </c>
      <c r="AT14" s="43"/>
    </row>
    <row r="15" spans="1:76" s="31" customFormat="1" x14ac:dyDescent="0.25">
      <c r="A15" s="30"/>
      <c r="B15" s="32"/>
      <c r="AT15" s="43"/>
    </row>
    <row r="16" spans="1:76" x14ac:dyDescent="0.25">
      <c r="A16" s="1" t="s">
        <v>3</v>
      </c>
      <c r="B16" s="2" t="s">
        <v>0</v>
      </c>
      <c r="C16" s="2" t="s">
        <v>1</v>
      </c>
      <c r="D16" s="2" t="s">
        <v>6</v>
      </c>
      <c r="E16" s="2" t="s">
        <v>2</v>
      </c>
      <c r="F16" s="15" t="s">
        <v>169</v>
      </c>
      <c r="G16" s="15" t="s">
        <v>38</v>
      </c>
      <c r="H16" s="15" t="s">
        <v>39</v>
      </c>
      <c r="I16" s="15" t="s">
        <v>40</v>
      </c>
      <c r="J16" s="15" t="s">
        <v>41</v>
      </c>
      <c r="K16" s="15" t="s">
        <v>42</v>
      </c>
      <c r="L16" s="15" t="s">
        <v>43</v>
      </c>
      <c r="M16" s="15" t="s">
        <v>73</v>
      </c>
      <c r="N16" s="15" t="s">
        <v>44</v>
      </c>
      <c r="O16" s="15" t="s">
        <v>45</v>
      </c>
      <c r="P16" s="15" t="s">
        <v>46</v>
      </c>
      <c r="Q16" s="15" t="s">
        <v>47</v>
      </c>
      <c r="R16" s="15" t="s">
        <v>48</v>
      </c>
      <c r="S16" s="15" t="s">
        <v>66</v>
      </c>
      <c r="T16" s="15" t="s">
        <v>49</v>
      </c>
      <c r="U16" s="16" t="s">
        <v>50</v>
      </c>
      <c r="V16" s="16" t="s">
        <v>51</v>
      </c>
      <c r="W16" s="16" t="s">
        <v>121</v>
      </c>
      <c r="X16" s="16" t="s">
        <v>52</v>
      </c>
      <c r="Y16" s="17" t="s">
        <v>53</v>
      </c>
      <c r="Z16" s="17" t="s">
        <v>54</v>
      </c>
      <c r="AA16" s="17" t="s">
        <v>55</v>
      </c>
      <c r="AB16" s="17" t="s">
        <v>56</v>
      </c>
      <c r="AC16" s="18" t="s">
        <v>57</v>
      </c>
      <c r="AD16" s="18" t="s">
        <v>165</v>
      </c>
      <c r="AE16" s="18" t="s">
        <v>164</v>
      </c>
      <c r="AF16" s="18" t="s">
        <v>58</v>
      </c>
      <c r="AG16" s="18" t="s">
        <v>59</v>
      </c>
      <c r="AH16" s="18" t="s">
        <v>163</v>
      </c>
      <c r="AI16" s="18" t="s">
        <v>167</v>
      </c>
      <c r="AJ16" s="18" t="s">
        <v>60</v>
      </c>
      <c r="AK16" s="18" t="s">
        <v>138</v>
      </c>
      <c r="AL16" s="18" t="s">
        <v>168</v>
      </c>
      <c r="AM16" s="18" t="s">
        <v>98</v>
      </c>
      <c r="AN16" s="18" t="s">
        <v>63</v>
      </c>
      <c r="AO16" s="15" t="s">
        <v>61</v>
      </c>
      <c r="AP16" s="16" t="s">
        <v>64</v>
      </c>
      <c r="AQ16" s="2" t="s">
        <v>72</v>
      </c>
      <c r="AR16" s="13" t="s">
        <v>122</v>
      </c>
      <c r="AS16" s="39" t="s">
        <v>135</v>
      </c>
      <c r="AT16" s="45" t="s">
        <v>134</v>
      </c>
      <c r="AU16" s="71" t="s">
        <v>173</v>
      </c>
      <c r="AV16" s="21" t="s">
        <v>127</v>
      </c>
      <c r="AW16" s="22" t="s">
        <v>128</v>
      </c>
      <c r="AX16" s="24" t="s">
        <v>129</v>
      </c>
      <c r="AY16" s="23" t="s">
        <v>130</v>
      </c>
      <c r="AZ16" s="19" t="s">
        <v>122</v>
      </c>
      <c r="BA16" s="21" t="s">
        <v>123</v>
      </c>
      <c r="BB16" s="22" t="s">
        <v>124</v>
      </c>
      <c r="BC16" s="24" t="s">
        <v>125</v>
      </c>
      <c r="BD16" s="23" t="s">
        <v>126</v>
      </c>
      <c r="BE16" s="2" t="s">
        <v>137</v>
      </c>
      <c r="BF16" s="2" t="s">
        <v>131</v>
      </c>
      <c r="BG16" s="2"/>
      <c r="BH16" s="2"/>
      <c r="BI16" s="2" t="s">
        <v>177</v>
      </c>
      <c r="BJ16" s="67" t="s">
        <v>140</v>
      </c>
      <c r="BK16" s="68" t="s">
        <v>139</v>
      </c>
      <c r="BL16" s="67" t="s">
        <v>141</v>
      </c>
      <c r="BM16" s="67" t="s">
        <v>144</v>
      </c>
      <c r="BN16" s="67" t="s">
        <v>153</v>
      </c>
      <c r="BO16" s="68" t="s">
        <v>142</v>
      </c>
      <c r="BP16" s="67" t="s">
        <v>143</v>
      </c>
      <c r="BQ16" s="67" t="s">
        <v>146</v>
      </c>
      <c r="BR16" s="67" t="s">
        <v>147</v>
      </c>
      <c r="BS16" s="67" t="s">
        <v>145</v>
      </c>
      <c r="BT16" s="68" t="s">
        <v>149</v>
      </c>
      <c r="BU16" s="68" t="s">
        <v>150</v>
      </c>
      <c r="BV16" s="68" t="s">
        <v>152</v>
      </c>
      <c r="BW16" s="68" t="s">
        <v>151</v>
      </c>
      <c r="BX16" s="67" t="s">
        <v>148</v>
      </c>
    </row>
    <row r="17" spans="1:76" x14ac:dyDescent="0.25">
      <c r="A17">
        <v>1</v>
      </c>
      <c r="B17" t="s">
        <v>95</v>
      </c>
      <c r="C17" t="s">
        <v>94</v>
      </c>
      <c r="D17" t="s">
        <v>76</v>
      </c>
      <c r="E17" s="9" t="s">
        <v>102</v>
      </c>
      <c r="F17">
        <f t="shared" ref="F17:F25" si="1">F2/AR2</f>
        <v>0</v>
      </c>
      <c r="G17">
        <f t="shared" ref="G17:G25" si="2">G2/AR2</f>
        <v>0</v>
      </c>
      <c r="H17">
        <f t="shared" ref="H17:H25" si="3">H2/AR2</f>
        <v>0.11764705882352941</v>
      </c>
      <c r="I17">
        <f t="shared" ref="I17:I25" si="4">I2/AR2</f>
        <v>0</v>
      </c>
      <c r="J17">
        <f t="shared" ref="J17:J25" si="5">J2/AR2</f>
        <v>0</v>
      </c>
      <c r="K17">
        <f t="shared" ref="K17:K25" si="6">K2/AR2</f>
        <v>0</v>
      </c>
      <c r="L17">
        <f t="shared" ref="L17:L25" si="7">L2/AR2</f>
        <v>0</v>
      </c>
      <c r="M17">
        <f t="shared" ref="M17:M25" si="8">M2/AR2</f>
        <v>0</v>
      </c>
      <c r="N17">
        <f t="shared" ref="N17:N25" si="9">N2/AR2</f>
        <v>0</v>
      </c>
      <c r="O17">
        <f t="shared" ref="O17:O25" si="10">O2/AR2</f>
        <v>0</v>
      </c>
      <c r="P17">
        <f t="shared" ref="P17:P25" si="11">P2/AR2</f>
        <v>0</v>
      </c>
      <c r="Q17">
        <f t="shared" ref="Q17:Q25" si="12">Q2/AR2</f>
        <v>0</v>
      </c>
      <c r="R17">
        <f t="shared" ref="R17:R25" si="13">R2/AR2</f>
        <v>0</v>
      </c>
      <c r="S17">
        <f t="shared" ref="S17:S25" si="14">S2/AR2</f>
        <v>0</v>
      </c>
      <c r="T17">
        <f t="shared" ref="T17:T25" si="15">T2/AR2</f>
        <v>0</v>
      </c>
      <c r="U17">
        <f t="shared" ref="U17:U25" si="16">U2/AR2</f>
        <v>0</v>
      </c>
      <c r="V17">
        <f t="shared" ref="V17:V25" si="17">V2/AR2</f>
        <v>0</v>
      </c>
      <c r="W17">
        <f t="shared" ref="W17:W25" si="18">W2/AR2</f>
        <v>0</v>
      </c>
      <c r="X17">
        <f t="shared" ref="X17:X25" si="19">X2/AR2</f>
        <v>0</v>
      </c>
      <c r="Y17">
        <f t="shared" ref="Y17:Y25" si="20">Y2/AR2</f>
        <v>0</v>
      </c>
      <c r="Z17">
        <f t="shared" ref="Z17:Z25" si="21">Z2/AR2</f>
        <v>0</v>
      </c>
      <c r="AA17">
        <f t="shared" ref="AA17:AA25" si="22">AA2/AR2</f>
        <v>0</v>
      </c>
      <c r="AB17">
        <f t="shared" ref="AB17:AB25" si="23">AB2/AR2</f>
        <v>0</v>
      </c>
      <c r="AC17">
        <f t="shared" ref="AC17:AC25" si="24">AC2/AR2</f>
        <v>0</v>
      </c>
      <c r="AD17">
        <f t="shared" ref="AD17:AD25" si="25">AD2/AR2</f>
        <v>5.8823529411764705E-2</v>
      </c>
      <c r="AE17">
        <f t="shared" ref="AE17:AE25" si="26">AE2/AR2</f>
        <v>0</v>
      </c>
      <c r="AF17">
        <f t="shared" ref="AF17:AF25" si="27">AF2/AR2</f>
        <v>0</v>
      </c>
      <c r="AG17">
        <f t="shared" ref="AG17:AG25" si="28">AG2/AR2</f>
        <v>0</v>
      </c>
      <c r="AH17">
        <f t="shared" ref="AH17:AH25" si="29">AH2/AR2</f>
        <v>0</v>
      </c>
      <c r="AI17">
        <f t="shared" ref="AI17:AI25" si="30">AI2/AR2</f>
        <v>0</v>
      </c>
      <c r="AJ17">
        <f t="shared" ref="AJ17:AJ25" si="31">AJ2/AR2</f>
        <v>0</v>
      </c>
      <c r="AK17">
        <f t="shared" ref="AK17:AK25" si="32">AK2/AR2</f>
        <v>0.58823529411764708</v>
      </c>
      <c r="AL17">
        <f t="shared" ref="AL17:AL25" si="33">AL2/AR2</f>
        <v>0.23529411764705882</v>
      </c>
      <c r="AM17">
        <f t="shared" ref="AM17:AM25" si="34">AM2/AR2</f>
        <v>0</v>
      </c>
      <c r="AN17">
        <f t="shared" ref="AN17:AN25" si="35">AN2/AR2</f>
        <v>0</v>
      </c>
      <c r="AO17">
        <f t="shared" ref="AO17:AO25" si="36">AO2/AR2</f>
        <v>0</v>
      </c>
      <c r="AP17">
        <f t="shared" ref="AP17:AP25" si="37">AP2/AR2</f>
        <v>0</v>
      </c>
      <c r="AQ17">
        <f t="shared" ref="AQ17:AQ25" si="38">AQ2/AR2</f>
        <v>0</v>
      </c>
      <c r="AR17" s="14">
        <f t="shared" ref="AR17:AR22" si="39">SUM(F17:AQ17)</f>
        <v>1</v>
      </c>
      <c r="AS17" s="40">
        <v>6</v>
      </c>
      <c r="AT17" s="38">
        <v>4.3220000000000001</v>
      </c>
      <c r="AU17" s="71">
        <v>4</v>
      </c>
      <c r="AV17">
        <f t="shared" ref="AV17:AV25" si="40">SUM(F17:T17, AO17)</f>
        <v>0.11764705882352941</v>
      </c>
      <c r="AW17">
        <f t="shared" ref="AW17:AW25" si="41">SUM(U17:X17, AP17)</f>
        <v>0</v>
      </c>
      <c r="AX17">
        <f t="shared" ref="AX17:AX25" si="42">SUM(Y17:AB17)</f>
        <v>0</v>
      </c>
      <c r="AY17">
        <f t="shared" ref="AY17:AY25" si="43">SUM(AC17:AN17)</f>
        <v>0.88235294117647056</v>
      </c>
      <c r="AZ17">
        <f t="shared" ref="AZ17:AZ25" si="44">SUM(AV17:AY17)</f>
        <v>1</v>
      </c>
      <c r="BA17" s="33">
        <v>11.8</v>
      </c>
      <c r="BB17" s="33">
        <v>0</v>
      </c>
      <c r="BC17" s="33">
        <v>0</v>
      </c>
      <c r="BD17" s="33">
        <v>88.2</v>
      </c>
      <c r="BE17">
        <f t="shared" ref="BE17:BE25" si="45">SUM(AC17:AD17)</f>
        <v>5.8823529411764705E-2</v>
      </c>
      <c r="BF17" s="55">
        <v>5.9</v>
      </c>
      <c r="BJ17">
        <f t="shared" ref="BJ17:BJ25" si="46">SUM(G17)</f>
        <v>0</v>
      </c>
      <c r="BK17">
        <f t="shared" ref="BK17:BK25" si="47">SUM(F17)</f>
        <v>0</v>
      </c>
      <c r="BL17">
        <f t="shared" ref="BL17:BL25" si="48">SUM(H17, I17, J17)</f>
        <v>0.11764705882352941</v>
      </c>
      <c r="BM17">
        <f t="shared" ref="BM17:BM25" si="49">SUM(S17, T17)</f>
        <v>0</v>
      </c>
      <c r="BN17">
        <f t="shared" ref="BN17:BN25" si="50">SUM(AO17)</f>
        <v>0</v>
      </c>
      <c r="BO17">
        <f t="shared" ref="BO17:BO25" si="51">SUM(K17, L17, M17, N17, O17)</f>
        <v>0</v>
      </c>
      <c r="BP17">
        <f t="shared" ref="BP17:BP25" si="52">SUM(P17, Q17, R17)</f>
        <v>0</v>
      </c>
      <c r="BQ17">
        <f t="shared" ref="BQ17:BQ25" si="53">SUM(W17)</f>
        <v>0</v>
      </c>
      <c r="BR17">
        <f t="shared" ref="BR17:BR25" si="54">SUM(Y17, AA17, AB17)</f>
        <v>0</v>
      </c>
      <c r="BS17">
        <f t="shared" ref="BS17:BS25" si="55">SUM(X17)</f>
        <v>0</v>
      </c>
      <c r="BT17">
        <f t="shared" ref="BT17:BT25" si="56">SUM(AC17, AD17, AE17, AF17, AG17, AH17, AN17, AP17)</f>
        <v>5.8823529411764705E-2</v>
      </c>
      <c r="BU17">
        <f t="shared" ref="BU17:BU25" si="57">SUM(AI17, AJ17, AL17)</f>
        <v>0.23529411764705882</v>
      </c>
      <c r="BV17">
        <f t="shared" ref="BV17:BV25" si="58">SUM(AM17)</f>
        <v>0</v>
      </c>
      <c r="BW17">
        <f t="shared" ref="BW17:BW25" si="59">SUM(AK17)</f>
        <v>0.58823529411764708</v>
      </c>
      <c r="BX17">
        <f t="shared" ref="BX17:BX25" si="60">SUM(Z17)</f>
        <v>0</v>
      </c>
    </row>
    <row r="18" spans="1:76" x14ac:dyDescent="0.25">
      <c r="A18">
        <v>2</v>
      </c>
      <c r="B18" t="s">
        <v>95</v>
      </c>
      <c r="C18" t="s">
        <v>94</v>
      </c>
      <c r="D18" t="s">
        <v>76</v>
      </c>
      <c r="E18" s="9" t="s">
        <v>103</v>
      </c>
      <c r="F18">
        <f t="shared" si="1"/>
        <v>0</v>
      </c>
      <c r="G18">
        <f t="shared" si="2"/>
        <v>0</v>
      </c>
      <c r="H18">
        <f t="shared" si="3"/>
        <v>0</v>
      </c>
      <c r="I18">
        <f t="shared" si="4"/>
        <v>0</v>
      </c>
      <c r="J18">
        <f t="shared" si="5"/>
        <v>0</v>
      </c>
      <c r="K18">
        <f t="shared" si="6"/>
        <v>0</v>
      </c>
      <c r="L18">
        <f t="shared" si="7"/>
        <v>0</v>
      </c>
      <c r="M18">
        <f t="shared" si="8"/>
        <v>0</v>
      </c>
      <c r="N18">
        <f t="shared" si="9"/>
        <v>0</v>
      </c>
      <c r="O18">
        <f t="shared" si="10"/>
        <v>0</v>
      </c>
      <c r="P18">
        <f t="shared" si="11"/>
        <v>0</v>
      </c>
      <c r="Q18">
        <f t="shared" si="12"/>
        <v>0</v>
      </c>
      <c r="R18">
        <f t="shared" si="13"/>
        <v>0</v>
      </c>
      <c r="S18">
        <f t="shared" si="14"/>
        <v>0</v>
      </c>
      <c r="T18">
        <f t="shared" si="15"/>
        <v>0</v>
      </c>
      <c r="U18">
        <f t="shared" si="16"/>
        <v>0</v>
      </c>
      <c r="V18">
        <f t="shared" si="17"/>
        <v>0</v>
      </c>
      <c r="W18">
        <f t="shared" si="18"/>
        <v>0</v>
      </c>
      <c r="X18">
        <f t="shared" si="19"/>
        <v>0</v>
      </c>
      <c r="Y18">
        <f t="shared" si="20"/>
        <v>0</v>
      </c>
      <c r="Z18">
        <f t="shared" si="21"/>
        <v>0</v>
      </c>
      <c r="AA18">
        <f t="shared" si="22"/>
        <v>0</v>
      </c>
      <c r="AB18">
        <f t="shared" si="23"/>
        <v>0</v>
      </c>
      <c r="AC18">
        <f t="shared" si="24"/>
        <v>0</v>
      </c>
      <c r="AD18">
        <f t="shared" si="25"/>
        <v>2.4390243902439025E-2</v>
      </c>
      <c r="AE18">
        <f t="shared" si="26"/>
        <v>2.4390243902439025E-2</v>
      </c>
      <c r="AF18">
        <f t="shared" si="27"/>
        <v>0</v>
      </c>
      <c r="AG18">
        <f t="shared" si="28"/>
        <v>0</v>
      </c>
      <c r="AH18">
        <f t="shared" si="29"/>
        <v>0</v>
      </c>
      <c r="AI18">
        <f t="shared" si="30"/>
        <v>2.4390243902439025E-2</v>
      </c>
      <c r="AJ18">
        <f t="shared" si="31"/>
        <v>0</v>
      </c>
      <c r="AK18">
        <f t="shared" si="32"/>
        <v>1.2195121951219513E-2</v>
      </c>
      <c r="AL18">
        <f t="shared" si="33"/>
        <v>0.91463414634146345</v>
      </c>
      <c r="AM18">
        <f t="shared" si="34"/>
        <v>0</v>
      </c>
      <c r="AN18">
        <f t="shared" si="35"/>
        <v>0</v>
      </c>
      <c r="AO18">
        <f t="shared" si="36"/>
        <v>0</v>
      </c>
      <c r="AP18">
        <f t="shared" si="37"/>
        <v>0</v>
      </c>
      <c r="AQ18">
        <f t="shared" si="38"/>
        <v>0</v>
      </c>
      <c r="AR18" s="14">
        <f t="shared" si="39"/>
        <v>1</v>
      </c>
      <c r="AS18" s="40">
        <v>8</v>
      </c>
      <c r="AT18" s="38">
        <v>2.1930000000000001</v>
      </c>
      <c r="AU18" s="71">
        <v>5</v>
      </c>
      <c r="AV18">
        <f t="shared" si="40"/>
        <v>0</v>
      </c>
      <c r="AW18">
        <f t="shared" si="41"/>
        <v>0</v>
      </c>
      <c r="AX18">
        <f t="shared" si="42"/>
        <v>0</v>
      </c>
      <c r="AY18">
        <f t="shared" si="43"/>
        <v>1</v>
      </c>
      <c r="AZ18">
        <f t="shared" si="44"/>
        <v>1</v>
      </c>
      <c r="BA18" s="33">
        <v>0</v>
      </c>
      <c r="BB18" s="33">
        <v>0</v>
      </c>
      <c r="BC18" s="33">
        <v>0</v>
      </c>
      <c r="BD18" s="33">
        <v>100</v>
      </c>
      <c r="BE18">
        <f t="shared" si="45"/>
        <v>2.4390243902439025E-2</v>
      </c>
      <c r="BF18" s="55">
        <v>2.4</v>
      </c>
      <c r="BJ18">
        <f t="shared" si="46"/>
        <v>0</v>
      </c>
      <c r="BK18">
        <f t="shared" si="47"/>
        <v>0</v>
      </c>
      <c r="BL18">
        <f t="shared" si="48"/>
        <v>0</v>
      </c>
      <c r="BM18">
        <f t="shared" si="49"/>
        <v>0</v>
      </c>
      <c r="BN18">
        <f t="shared" si="50"/>
        <v>0</v>
      </c>
      <c r="BO18">
        <f t="shared" si="51"/>
        <v>0</v>
      </c>
      <c r="BP18">
        <f t="shared" si="52"/>
        <v>0</v>
      </c>
      <c r="BQ18">
        <f t="shared" si="53"/>
        <v>0</v>
      </c>
      <c r="BR18">
        <f t="shared" si="54"/>
        <v>0</v>
      </c>
      <c r="BS18">
        <f t="shared" si="55"/>
        <v>0</v>
      </c>
      <c r="BT18">
        <f t="shared" si="56"/>
        <v>4.878048780487805E-2</v>
      </c>
      <c r="BU18">
        <f t="shared" si="57"/>
        <v>0.9390243902439025</v>
      </c>
      <c r="BV18">
        <f t="shared" si="58"/>
        <v>0</v>
      </c>
      <c r="BW18">
        <f t="shared" si="59"/>
        <v>1.2195121951219513E-2</v>
      </c>
      <c r="BX18">
        <f t="shared" si="60"/>
        <v>0</v>
      </c>
    </row>
    <row r="19" spans="1:76" x14ac:dyDescent="0.25">
      <c r="A19">
        <v>3</v>
      </c>
      <c r="B19" t="s">
        <v>95</v>
      </c>
      <c r="C19" t="s">
        <v>94</v>
      </c>
      <c r="D19" t="s">
        <v>76</v>
      </c>
      <c r="E19" s="9" t="s">
        <v>104</v>
      </c>
      <c r="F19">
        <f t="shared" si="1"/>
        <v>0</v>
      </c>
      <c r="G19">
        <f t="shared" si="2"/>
        <v>0</v>
      </c>
      <c r="H19">
        <f t="shared" si="3"/>
        <v>0</v>
      </c>
      <c r="I19">
        <f t="shared" si="4"/>
        <v>0</v>
      </c>
      <c r="J19">
        <f t="shared" si="5"/>
        <v>0</v>
      </c>
      <c r="K19">
        <f t="shared" si="6"/>
        <v>0</v>
      </c>
      <c r="L19">
        <f t="shared" si="7"/>
        <v>0</v>
      </c>
      <c r="M19">
        <f t="shared" si="8"/>
        <v>0</v>
      </c>
      <c r="N19">
        <f t="shared" si="9"/>
        <v>0</v>
      </c>
      <c r="O19">
        <f t="shared" si="10"/>
        <v>0</v>
      </c>
      <c r="P19">
        <f t="shared" si="11"/>
        <v>0</v>
      </c>
      <c r="Q19">
        <f t="shared" si="12"/>
        <v>0</v>
      </c>
      <c r="R19">
        <f t="shared" si="13"/>
        <v>0</v>
      </c>
      <c r="S19">
        <f t="shared" si="14"/>
        <v>0</v>
      </c>
      <c r="T19">
        <f t="shared" si="15"/>
        <v>0</v>
      </c>
      <c r="U19">
        <f t="shared" si="16"/>
        <v>0</v>
      </c>
      <c r="V19">
        <f t="shared" si="17"/>
        <v>0</v>
      </c>
      <c r="W19">
        <f t="shared" si="18"/>
        <v>0</v>
      </c>
      <c r="X19">
        <f t="shared" si="19"/>
        <v>0</v>
      </c>
      <c r="Y19">
        <f t="shared" si="20"/>
        <v>0</v>
      </c>
      <c r="Z19">
        <f t="shared" si="21"/>
        <v>0</v>
      </c>
      <c r="AA19">
        <f t="shared" si="22"/>
        <v>0</v>
      </c>
      <c r="AB19">
        <f t="shared" si="23"/>
        <v>0</v>
      </c>
      <c r="AC19">
        <f t="shared" si="24"/>
        <v>0</v>
      </c>
      <c r="AD19">
        <f t="shared" si="25"/>
        <v>0</v>
      </c>
      <c r="AE19">
        <f t="shared" si="26"/>
        <v>0</v>
      </c>
      <c r="AF19">
        <f t="shared" si="27"/>
        <v>0</v>
      </c>
      <c r="AG19">
        <f t="shared" si="28"/>
        <v>0</v>
      </c>
      <c r="AH19">
        <f t="shared" si="29"/>
        <v>0</v>
      </c>
      <c r="AI19">
        <f t="shared" si="30"/>
        <v>0</v>
      </c>
      <c r="AJ19">
        <f t="shared" si="31"/>
        <v>0</v>
      </c>
      <c r="AK19">
        <f t="shared" si="32"/>
        <v>0</v>
      </c>
      <c r="AL19">
        <f t="shared" si="33"/>
        <v>1</v>
      </c>
      <c r="AM19">
        <f t="shared" si="34"/>
        <v>0</v>
      </c>
      <c r="AN19">
        <f t="shared" si="35"/>
        <v>0</v>
      </c>
      <c r="AO19">
        <f t="shared" si="36"/>
        <v>0</v>
      </c>
      <c r="AP19">
        <f t="shared" si="37"/>
        <v>0</v>
      </c>
      <c r="AQ19">
        <f t="shared" si="38"/>
        <v>0</v>
      </c>
      <c r="AR19" s="14">
        <f t="shared" si="39"/>
        <v>1</v>
      </c>
      <c r="AS19" s="40">
        <v>1</v>
      </c>
      <c r="AT19" s="38">
        <v>0.376</v>
      </c>
      <c r="AU19" s="71">
        <v>1</v>
      </c>
      <c r="AV19">
        <f t="shared" si="40"/>
        <v>0</v>
      </c>
      <c r="AW19">
        <f t="shared" si="41"/>
        <v>0</v>
      </c>
      <c r="AX19">
        <f t="shared" si="42"/>
        <v>0</v>
      </c>
      <c r="AY19">
        <f t="shared" si="43"/>
        <v>1</v>
      </c>
      <c r="AZ19">
        <f t="shared" si="44"/>
        <v>1</v>
      </c>
      <c r="BA19" s="33">
        <v>0</v>
      </c>
      <c r="BB19" s="33">
        <v>0</v>
      </c>
      <c r="BC19" s="33">
        <v>0</v>
      </c>
      <c r="BD19" s="33">
        <v>100</v>
      </c>
      <c r="BE19">
        <f t="shared" si="45"/>
        <v>0</v>
      </c>
      <c r="BF19" s="55">
        <v>0</v>
      </c>
      <c r="BJ19">
        <f t="shared" si="46"/>
        <v>0</v>
      </c>
      <c r="BK19">
        <f t="shared" si="47"/>
        <v>0</v>
      </c>
      <c r="BL19">
        <f t="shared" si="48"/>
        <v>0</v>
      </c>
      <c r="BM19">
        <f t="shared" si="49"/>
        <v>0</v>
      </c>
      <c r="BN19">
        <f t="shared" si="50"/>
        <v>0</v>
      </c>
      <c r="BO19">
        <f t="shared" si="51"/>
        <v>0</v>
      </c>
      <c r="BP19">
        <f t="shared" si="52"/>
        <v>0</v>
      </c>
      <c r="BQ19">
        <f t="shared" si="53"/>
        <v>0</v>
      </c>
      <c r="BR19">
        <f t="shared" si="54"/>
        <v>0</v>
      </c>
      <c r="BS19">
        <f t="shared" si="55"/>
        <v>0</v>
      </c>
      <c r="BT19">
        <f t="shared" si="56"/>
        <v>0</v>
      </c>
      <c r="BU19">
        <f t="shared" si="57"/>
        <v>1</v>
      </c>
      <c r="BV19">
        <f t="shared" si="58"/>
        <v>0</v>
      </c>
      <c r="BW19">
        <f t="shared" si="59"/>
        <v>0</v>
      </c>
      <c r="BX19">
        <f t="shared" si="60"/>
        <v>0</v>
      </c>
    </row>
    <row r="20" spans="1:76" x14ac:dyDescent="0.25">
      <c r="A20">
        <v>4</v>
      </c>
      <c r="B20" t="s">
        <v>95</v>
      </c>
      <c r="C20" t="s">
        <v>94</v>
      </c>
      <c r="D20" t="s">
        <v>76</v>
      </c>
      <c r="E20" s="9" t="s">
        <v>105</v>
      </c>
      <c r="F20">
        <f t="shared" si="1"/>
        <v>0</v>
      </c>
      <c r="G20">
        <f t="shared" si="2"/>
        <v>0</v>
      </c>
      <c r="H20">
        <f t="shared" si="3"/>
        <v>0</v>
      </c>
      <c r="I20">
        <f t="shared" si="4"/>
        <v>0</v>
      </c>
      <c r="J20">
        <f t="shared" si="5"/>
        <v>6.25E-2</v>
      </c>
      <c r="K20">
        <f t="shared" si="6"/>
        <v>0</v>
      </c>
      <c r="L20">
        <f t="shared" si="7"/>
        <v>0</v>
      </c>
      <c r="M20">
        <f t="shared" si="8"/>
        <v>0</v>
      </c>
      <c r="N20">
        <f t="shared" si="9"/>
        <v>0</v>
      </c>
      <c r="O20">
        <f t="shared" si="10"/>
        <v>0</v>
      </c>
      <c r="P20">
        <f t="shared" si="11"/>
        <v>0</v>
      </c>
      <c r="Q20">
        <f t="shared" si="12"/>
        <v>0</v>
      </c>
      <c r="R20">
        <f t="shared" si="13"/>
        <v>0</v>
      </c>
      <c r="S20">
        <f t="shared" si="14"/>
        <v>0</v>
      </c>
      <c r="T20">
        <f t="shared" si="15"/>
        <v>0</v>
      </c>
      <c r="U20">
        <f t="shared" si="16"/>
        <v>0</v>
      </c>
      <c r="V20">
        <f t="shared" si="17"/>
        <v>0</v>
      </c>
      <c r="W20">
        <f t="shared" si="18"/>
        <v>0</v>
      </c>
      <c r="X20">
        <f t="shared" si="19"/>
        <v>0</v>
      </c>
      <c r="Y20">
        <f t="shared" si="20"/>
        <v>0</v>
      </c>
      <c r="Z20">
        <f t="shared" si="21"/>
        <v>0</v>
      </c>
      <c r="AA20">
        <f t="shared" si="22"/>
        <v>0</v>
      </c>
      <c r="AB20">
        <f t="shared" si="23"/>
        <v>0</v>
      </c>
      <c r="AC20">
        <f t="shared" si="24"/>
        <v>0</v>
      </c>
      <c r="AD20">
        <f t="shared" si="25"/>
        <v>0</v>
      </c>
      <c r="AE20">
        <f t="shared" si="26"/>
        <v>0</v>
      </c>
      <c r="AF20">
        <f t="shared" si="27"/>
        <v>0</v>
      </c>
      <c r="AG20">
        <f t="shared" si="28"/>
        <v>0</v>
      </c>
      <c r="AH20">
        <f t="shared" si="29"/>
        <v>0</v>
      </c>
      <c r="AI20">
        <f t="shared" si="30"/>
        <v>0</v>
      </c>
      <c r="AJ20">
        <f t="shared" si="31"/>
        <v>0</v>
      </c>
      <c r="AK20">
        <f t="shared" si="32"/>
        <v>0</v>
      </c>
      <c r="AL20">
        <f t="shared" si="33"/>
        <v>0</v>
      </c>
      <c r="AM20">
        <f t="shared" si="34"/>
        <v>0</v>
      </c>
      <c r="AN20">
        <f t="shared" si="35"/>
        <v>0</v>
      </c>
      <c r="AO20">
        <f t="shared" si="36"/>
        <v>0</v>
      </c>
      <c r="AP20">
        <f t="shared" si="37"/>
        <v>0</v>
      </c>
      <c r="AQ20">
        <f t="shared" si="38"/>
        <v>0.9375</v>
      </c>
      <c r="AR20" s="14">
        <f t="shared" si="39"/>
        <v>1</v>
      </c>
      <c r="AS20" s="40">
        <v>2</v>
      </c>
      <c r="AT20" s="38">
        <v>0.60299999999999998</v>
      </c>
      <c r="AU20" s="71">
        <v>2</v>
      </c>
      <c r="AV20">
        <f t="shared" si="40"/>
        <v>6.25E-2</v>
      </c>
      <c r="AW20">
        <f t="shared" si="41"/>
        <v>0</v>
      </c>
      <c r="AX20">
        <f t="shared" si="42"/>
        <v>0</v>
      </c>
      <c r="AY20">
        <f t="shared" si="43"/>
        <v>0</v>
      </c>
      <c r="AZ20">
        <f t="shared" si="44"/>
        <v>6.25E-2</v>
      </c>
      <c r="BA20" s="33">
        <v>6.3</v>
      </c>
      <c r="BB20" s="33">
        <v>0</v>
      </c>
      <c r="BC20" s="33">
        <v>0</v>
      </c>
      <c r="BD20" s="33">
        <v>93.7</v>
      </c>
      <c r="BE20">
        <f t="shared" si="45"/>
        <v>0</v>
      </c>
      <c r="BF20" s="55">
        <v>0</v>
      </c>
      <c r="BG20" s="10"/>
      <c r="BJ20">
        <f t="shared" si="46"/>
        <v>0</v>
      </c>
      <c r="BK20">
        <f t="shared" si="47"/>
        <v>0</v>
      </c>
      <c r="BL20">
        <f t="shared" si="48"/>
        <v>6.25E-2</v>
      </c>
      <c r="BM20">
        <f t="shared" si="49"/>
        <v>0</v>
      </c>
      <c r="BN20">
        <f t="shared" si="50"/>
        <v>0</v>
      </c>
      <c r="BO20">
        <f t="shared" si="51"/>
        <v>0</v>
      </c>
      <c r="BP20">
        <f t="shared" si="52"/>
        <v>0</v>
      </c>
      <c r="BQ20">
        <f t="shared" si="53"/>
        <v>0</v>
      </c>
      <c r="BR20">
        <f t="shared" si="54"/>
        <v>0</v>
      </c>
      <c r="BS20">
        <f t="shared" si="55"/>
        <v>0</v>
      </c>
      <c r="BT20">
        <f t="shared" si="56"/>
        <v>0</v>
      </c>
      <c r="BU20">
        <f t="shared" si="57"/>
        <v>0</v>
      </c>
      <c r="BV20">
        <f t="shared" si="58"/>
        <v>0</v>
      </c>
      <c r="BW20">
        <f t="shared" si="59"/>
        <v>0</v>
      </c>
      <c r="BX20">
        <f t="shared" si="60"/>
        <v>0</v>
      </c>
    </row>
    <row r="21" spans="1:76" x14ac:dyDescent="0.25">
      <c r="A21">
        <v>5</v>
      </c>
      <c r="B21" t="s">
        <v>95</v>
      </c>
      <c r="C21" t="s">
        <v>94</v>
      </c>
      <c r="D21" t="s">
        <v>76</v>
      </c>
      <c r="E21" s="9" t="s">
        <v>106</v>
      </c>
      <c r="F21">
        <f t="shared" si="1"/>
        <v>0</v>
      </c>
      <c r="G21">
        <f t="shared" si="2"/>
        <v>0</v>
      </c>
      <c r="H21">
        <f t="shared" si="3"/>
        <v>0</v>
      </c>
      <c r="I21">
        <f t="shared" si="4"/>
        <v>0</v>
      </c>
      <c r="J21">
        <f t="shared" si="5"/>
        <v>0</v>
      </c>
      <c r="K21">
        <f t="shared" si="6"/>
        <v>0</v>
      </c>
      <c r="L21">
        <f t="shared" si="7"/>
        <v>0</v>
      </c>
      <c r="M21">
        <f t="shared" si="8"/>
        <v>0</v>
      </c>
      <c r="N21">
        <f t="shared" si="9"/>
        <v>0</v>
      </c>
      <c r="O21">
        <f t="shared" si="10"/>
        <v>0</v>
      </c>
      <c r="P21">
        <f t="shared" si="11"/>
        <v>0.24590163934426229</v>
      </c>
      <c r="Q21">
        <f t="shared" si="12"/>
        <v>0</v>
      </c>
      <c r="R21">
        <f t="shared" si="13"/>
        <v>0</v>
      </c>
      <c r="S21">
        <f t="shared" si="14"/>
        <v>0</v>
      </c>
      <c r="T21">
        <f t="shared" si="15"/>
        <v>8.1967213114754103E-3</v>
      </c>
      <c r="U21">
        <f t="shared" si="16"/>
        <v>0</v>
      </c>
      <c r="V21">
        <f t="shared" si="17"/>
        <v>0</v>
      </c>
      <c r="W21">
        <f t="shared" si="18"/>
        <v>0</v>
      </c>
      <c r="X21">
        <f t="shared" si="19"/>
        <v>0</v>
      </c>
      <c r="Y21">
        <f t="shared" si="20"/>
        <v>0</v>
      </c>
      <c r="Z21">
        <f t="shared" si="21"/>
        <v>0</v>
      </c>
      <c r="AA21">
        <f t="shared" si="22"/>
        <v>0</v>
      </c>
      <c r="AB21">
        <f t="shared" si="23"/>
        <v>0</v>
      </c>
      <c r="AC21">
        <f t="shared" si="24"/>
        <v>0.14754098360655737</v>
      </c>
      <c r="AD21">
        <f t="shared" si="25"/>
        <v>0</v>
      </c>
      <c r="AE21">
        <f t="shared" si="26"/>
        <v>0</v>
      </c>
      <c r="AF21">
        <f t="shared" si="27"/>
        <v>0</v>
      </c>
      <c r="AG21">
        <f t="shared" si="28"/>
        <v>0</v>
      </c>
      <c r="AH21">
        <f t="shared" si="29"/>
        <v>0</v>
      </c>
      <c r="AI21">
        <f t="shared" si="30"/>
        <v>0</v>
      </c>
      <c r="AJ21">
        <f t="shared" si="31"/>
        <v>0</v>
      </c>
      <c r="AK21">
        <f t="shared" si="32"/>
        <v>0</v>
      </c>
      <c r="AL21">
        <f t="shared" si="33"/>
        <v>0.59836065573770492</v>
      </c>
      <c r="AM21">
        <f t="shared" si="34"/>
        <v>0</v>
      </c>
      <c r="AN21">
        <f t="shared" si="35"/>
        <v>0</v>
      </c>
      <c r="AO21">
        <f t="shared" si="36"/>
        <v>0</v>
      </c>
      <c r="AP21">
        <f t="shared" si="37"/>
        <v>0</v>
      </c>
      <c r="AQ21">
        <f t="shared" si="38"/>
        <v>0</v>
      </c>
      <c r="AR21" s="14">
        <f t="shared" si="39"/>
        <v>1</v>
      </c>
      <c r="AS21" s="40">
        <v>4</v>
      </c>
      <c r="AT21" s="38">
        <v>0.79300000000000004</v>
      </c>
      <c r="AU21" s="71">
        <v>4</v>
      </c>
      <c r="AV21">
        <f t="shared" si="40"/>
        <v>0.25409836065573771</v>
      </c>
      <c r="AW21">
        <f t="shared" si="41"/>
        <v>0</v>
      </c>
      <c r="AX21">
        <f t="shared" si="42"/>
        <v>0</v>
      </c>
      <c r="AY21">
        <f t="shared" si="43"/>
        <v>0.74590163934426235</v>
      </c>
      <c r="AZ21">
        <f t="shared" si="44"/>
        <v>1</v>
      </c>
      <c r="BA21" s="33">
        <v>25.4</v>
      </c>
      <c r="BB21" s="33">
        <v>0</v>
      </c>
      <c r="BC21" s="33">
        <v>0</v>
      </c>
      <c r="BD21" s="33">
        <v>74.599999999999994</v>
      </c>
      <c r="BE21">
        <f t="shared" si="45"/>
        <v>0.14754098360655737</v>
      </c>
      <c r="BF21" s="55">
        <v>14.8</v>
      </c>
      <c r="BJ21">
        <f t="shared" si="46"/>
        <v>0</v>
      </c>
      <c r="BK21">
        <f t="shared" si="47"/>
        <v>0</v>
      </c>
      <c r="BL21">
        <f t="shared" si="48"/>
        <v>0</v>
      </c>
      <c r="BM21">
        <f t="shared" si="49"/>
        <v>8.1967213114754103E-3</v>
      </c>
      <c r="BN21">
        <f t="shared" si="50"/>
        <v>0</v>
      </c>
      <c r="BO21">
        <f t="shared" si="51"/>
        <v>0</v>
      </c>
      <c r="BP21">
        <f t="shared" si="52"/>
        <v>0.24590163934426229</v>
      </c>
      <c r="BQ21">
        <f t="shared" si="53"/>
        <v>0</v>
      </c>
      <c r="BR21">
        <f t="shared" si="54"/>
        <v>0</v>
      </c>
      <c r="BS21">
        <f t="shared" si="55"/>
        <v>0</v>
      </c>
      <c r="BT21">
        <f t="shared" si="56"/>
        <v>0.14754098360655737</v>
      </c>
      <c r="BU21">
        <f t="shared" si="57"/>
        <v>0.59836065573770492</v>
      </c>
      <c r="BV21">
        <f t="shared" si="58"/>
        <v>0</v>
      </c>
      <c r="BW21">
        <f t="shared" si="59"/>
        <v>0</v>
      </c>
      <c r="BX21">
        <f t="shared" si="60"/>
        <v>0</v>
      </c>
    </row>
    <row r="22" spans="1:76" x14ac:dyDescent="0.25">
      <c r="A22">
        <v>6</v>
      </c>
      <c r="B22" t="s">
        <v>95</v>
      </c>
      <c r="C22" t="s">
        <v>94</v>
      </c>
      <c r="D22" t="s">
        <v>76</v>
      </c>
      <c r="E22" s="9" t="s">
        <v>107</v>
      </c>
      <c r="F22">
        <f t="shared" si="1"/>
        <v>0</v>
      </c>
      <c r="G22">
        <f t="shared" si="2"/>
        <v>0</v>
      </c>
      <c r="H22">
        <f t="shared" si="3"/>
        <v>0</v>
      </c>
      <c r="I22">
        <f t="shared" si="4"/>
        <v>0</v>
      </c>
      <c r="J22">
        <f t="shared" si="5"/>
        <v>0</v>
      </c>
      <c r="K22">
        <f t="shared" si="6"/>
        <v>0</v>
      </c>
      <c r="L22">
        <f t="shared" si="7"/>
        <v>0</v>
      </c>
      <c r="M22">
        <f t="shared" si="8"/>
        <v>0</v>
      </c>
      <c r="N22">
        <f t="shared" si="9"/>
        <v>0</v>
      </c>
      <c r="O22">
        <f t="shared" si="10"/>
        <v>0.3235294117647059</v>
      </c>
      <c r="P22">
        <f t="shared" si="11"/>
        <v>0</v>
      </c>
      <c r="Q22">
        <f t="shared" si="12"/>
        <v>2.9411764705882353E-2</v>
      </c>
      <c r="R22">
        <f t="shared" si="13"/>
        <v>0</v>
      </c>
      <c r="S22">
        <f t="shared" si="14"/>
        <v>0</v>
      </c>
      <c r="T22">
        <f t="shared" si="15"/>
        <v>0</v>
      </c>
      <c r="U22">
        <f t="shared" si="16"/>
        <v>0</v>
      </c>
      <c r="V22">
        <f t="shared" si="17"/>
        <v>0</v>
      </c>
      <c r="W22">
        <f t="shared" si="18"/>
        <v>0</v>
      </c>
      <c r="X22">
        <f t="shared" si="19"/>
        <v>0</v>
      </c>
      <c r="Y22">
        <f t="shared" si="20"/>
        <v>0</v>
      </c>
      <c r="Z22">
        <f t="shared" si="21"/>
        <v>0</v>
      </c>
      <c r="AA22">
        <f t="shared" si="22"/>
        <v>0</v>
      </c>
      <c r="AB22">
        <f t="shared" si="23"/>
        <v>0</v>
      </c>
      <c r="AC22">
        <f t="shared" si="24"/>
        <v>0</v>
      </c>
      <c r="AD22">
        <f t="shared" si="25"/>
        <v>8.8235294117647065E-2</v>
      </c>
      <c r="AE22">
        <f t="shared" si="26"/>
        <v>0</v>
      </c>
      <c r="AF22">
        <f t="shared" si="27"/>
        <v>0</v>
      </c>
      <c r="AG22">
        <f t="shared" si="28"/>
        <v>0</v>
      </c>
      <c r="AH22">
        <f t="shared" si="29"/>
        <v>0</v>
      </c>
      <c r="AI22">
        <f t="shared" si="30"/>
        <v>5.8823529411764705E-2</v>
      </c>
      <c r="AJ22">
        <f t="shared" si="31"/>
        <v>0</v>
      </c>
      <c r="AK22">
        <f t="shared" si="32"/>
        <v>0.3235294117647059</v>
      </c>
      <c r="AL22">
        <f t="shared" si="33"/>
        <v>0</v>
      </c>
      <c r="AM22">
        <f t="shared" si="34"/>
        <v>0</v>
      </c>
      <c r="AN22">
        <f t="shared" si="35"/>
        <v>0</v>
      </c>
      <c r="AO22">
        <f t="shared" si="36"/>
        <v>0</v>
      </c>
      <c r="AP22">
        <f t="shared" si="37"/>
        <v>0</v>
      </c>
      <c r="AQ22">
        <f t="shared" si="38"/>
        <v>0.17647058823529413</v>
      </c>
      <c r="AR22" s="14">
        <f t="shared" si="39"/>
        <v>1</v>
      </c>
      <c r="AS22" s="40">
        <v>6</v>
      </c>
      <c r="AT22" s="38">
        <v>2.1139999999999999</v>
      </c>
      <c r="AU22" s="71">
        <v>6</v>
      </c>
      <c r="AV22">
        <f t="shared" si="40"/>
        <v>0.35294117647058826</v>
      </c>
      <c r="AW22">
        <f t="shared" si="41"/>
        <v>0</v>
      </c>
      <c r="AX22">
        <f t="shared" si="42"/>
        <v>0</v>
      </c>
      <c r="AY22">
        <f t="shared" si="43"/>
        <v>0.47058823529411764</v>
      </c>
      <c r="AZ22">
        <f t="shared" si="44"/>
        <v>0.82352941176470584</v>
      </c>
      <c r="BA22" s="33">
        <v>35.299999999999997</v>
      </c>
      <c r="BB22" s="33">
        <v>0</v>
      </c>
      <c r="BC22" s="33">
        <v>0</v>
      </c>
      <c r="BD22" s="33">
        <v>64.7</v>
      </c>
      <c r="BE22">
        <f t="shared" si="45"/>
        <v>8.8235294117647065E-2</v>
      </c>
      <c r="BF22" s="55">
        <v>8.8000000000000007</v>
      </c>
      <c r="BJ22">
        <f t="shared" si="46"/>
        <v>0</v>
      </c>
      <c r="BK22">
        <f t="shared" si="47"/>
        <v>0</v>
      </c>
      <c r="BL22">
        <f t="shared" si="48"/>
        <v>0</v>
      </c>
      <c r="BM22">
        <f t="shared" si="49"/>
        <v>0</v>
      </c>
      <c r="BN22">
        <f t="shared" si="50"/>
        <v>0</v>
      </c>
      <c r="BO22">
        <f t="shared" si="51"/>
        <v>0.3235294117647059</v>
      </c>
      <c r="BP22">
        <f t="shared" si="52"/>
        <v>2.9411764705882353E-2</v>
      </c>
      <c r="BQ22">
        <f t="shared" si="53"/>
        <v>0</v>
      </c>
      <c r="BR22">
        <f t="shared" si="54"/>
        <v>0</v>
      </c>
      <c r="BS22">
        <f t="shared" si="55"/>
        <v>0</v>
      </c>
      <c r="BT22">
        <f t="shared" si="56"/>
        <v>8.8235294117647065E-2</v>
      </c>
      <c r="BU22">
        <f t="shared" si="57"/>
        <v>5.8823529411764705E-2</v>
      </c>
      <c r="BV22">
        <f t="shared" si="58"/>
        <v>0</v>
      </c>
      <c r="BW22">
        <f t="shared" si="59"/>
        <v>0.3235294117647059</v>
      </c>
      <c r="BX22">
        <f t="shared" si="60"/>
        <v>0</v>
      </c>
    </row>
    <row r="23" spans="1:76" x14ac:dyDescent="0.25">
      <c r="A23">
        <v>7</v>
      </c>
      <c r="B23" t="s">
        <v>95</v>
      </c>
      <c r="C23" t="s">
        <v>94</v>
      </c>
      <c r="D23" t="s">
        <v>76</v>
      </c>
      <c r="E23" s="9" t="s">
        <v>108</v>
      </c>
      <c r="F23">
        <f t="shared" si="1"/>
        <v>0</v>
      </c>
      <c r="G23">
        <f t="shared" si="2"/>
        <v>0</v>
      </c>
      <c r="H23">
        <f t="shared" si="3"/>
        <v>0</v>
      </c>
      <c r="I23">
        <f t="shared" si="4"/>
        <v>0</v>
      </c>
      <c r="J23">
        <f t="shared" si="5"/>
        <v>0</v>
      </c>
      <c r="K23">
        <f t="shared" si="6"/>
        <v>1</v>
      </c>
      <c r="L23">
        <f t="shared" si="7"/>
        <v>0</v>
      </c>
      <c r="M23">
        <f t="shared" si="8"/>
        <v>0</v>
      </c>
      <c r="N23">
        <f t="shared" si="9"/>
        <v>0</v>
      </c>
      <c r="O23">
        <f t="shared" si="10"/>
        <v>0</v>
      </c>
      <c r="P23">
        <f t="shared" si="11"/>
        <v>0</v>
      </c>
      <c r="Q23">
        <f t="shared" si="12"/>
        <v>0</v>
      </c>
      <c r="R23">
        <f t="shared" si="13"/>
        <v>0</v>
      </c>
      <c r="S23">
        <f t="shared" si="14"/>
        <v>0</v>
      </c>
      <c r="T23">
        <f t="shared" si="15"/>
        <v>0</v>
      </c>
      <c r="U23">
        <f t="shared" si="16"/>
        <v>0</v>
      </c>
      <c r="V23">
        <f t="shared" si="17"/>
        <v>0</v>
      </c>
      <c r="W23">
        <f t="shared" si="18"/>
        <v>0</v>
      </c>
      <c r="X23">
        <f t="shared" si="19"/>
        <v>0</v>
      </c>
      <c r="Y23">
        <f t="shared" si="20"/>
        <v>0</v>
      </c>
      <c r="Z23">
        <f t="shared" si="21"/>
        <v>0</v>
      </c>
      <c r="AA23">
        <f t="shared" si="22"/>
        <v>0</v>
      </c>
      <c r="AB23">
        <f t="shared" si="23"/>
        <v>0</v>
      </c>
      <c r="AC23">
        <f t="shared" si="24"/>
        <v>0</v>
      </c>
      <c r="AD23">
        <f t="shared" si="25"/>
        <v>0</v>
      </c>
      <c r="AE23">
        <f t="shared" si="26"/>
        <v>0</v>
      </c>
      <c r="AF23">
        <f t="shared" si="27"/>
        <v>0</v>
      </c>
      <c r="AG23">
        <f t="shared" si="28"/>
        <v>0</v>
      </c>
      <c r="AH23">
        <f t="shared" si="29"/>
        <v>0</v>
      </c>
      <c r="AI23">
        <f t="shared" si="30"/>
        <v>0</v>
      </c>
      <c r="AJ23">
        <f t="shared" si="31"/>
        <v>0</v>
      </c>
      <c r="AK23">
        <f t="shared" si="32"/>
        <v>0</v>
      </c>
      <c r="AL23">
        <f t="shared" si="33"/>
        <v>0</v>
      </c>
      <c r="AM23">
        <f t="shared" si="34"/>
        <v>0</v>
      </c>
      <c r="AN23">
        <f t="shared" si="35"/>
        <v>0</v>
      </c>
      <c r="AO23">
        <f t="shared" si="36"/>
        <v>0</v>
      </c>
      <c r="AP23">
        <f t="shared" si="37"/>
        <v>0</v>
      </c>
      <c r="AQ23">
        <f t="shared" si="38"/>
        <v>0</v>
      </c>
      <c r="AR23" s="14">
        <f>SUM(F23:AQ23)</f>
        <v>1</v>
      </c>
      <c r="AS23" s="40">
        <v>1</v>
      </c>
      <c r="AT23" s="38">
        <v>0</v>
      </c>
      <c r="AU23" s="71">
        <v>1</v>
      </c>
      <c r="AV23">
        <f t="shared" si="40"/>
        <v>1</v>
      </c>
      <c r="AW23">
        <f t="shared" si="41"/>
        <v>0</v>
      </c>
      <c r="AX23">
        <f t="shared" si="42"/>
        <v>0</v>
      </c>
      <c r="AY23">
        <f t="shared" si="43"/>
        <v>0</v>
      </c>
      <c r="AZ23">
        <f t="shared" si="44"/>
        <v>1</v>
      </c>
      <c r="BA23" s="33">
        <v>100</v>
      </c>
      <c r="BB23" s="33">
        <v>0</v>
      </c>
      <c r="BC23" s="33">
        <v>0</v>
      </c>
      <c r="BD23" s="33">
        <v>0</v>
      </c>
      <c r="BE23">
        <f t="shared" si="45"/>
        <v>0</v>
      </c>
      <c r="BF23" s="33">
        <v>0</v>
      </c>
      <c r="BJ23">
        <f t="shared" si="46"/>
        <v>0</v>
      </c>
      <c r="BK23">
        <f t="shared" si="47"/>
        <v>0</v>
      </c>
      <c r="BL23">
        <f t="shared" si="48"/>
        <v>0</v>
      </c>
      <c r="BM23">
        <f t="shared" si="49"/>
        <v>0</v>
      </c>
      <c r="BN23">
        <f t="shared" si="50"/>
        <v>0</v>
      </c>
      <c r="BO23">
        <f t="shared" si="51"/>
        <v>1</v>
      </c>
      <c r="BP23">
        <f t="shared" si="52"/>
        <v>0</v>
      </c>
      <c r="BQ23">
        <f t="shared" si="53"/>
        <v>0</v>
      </c>
      <c r="BR23">
        <f t="shared" si="54"/>
        <v>0</v>
      </c>
      <c r="BS23">
        <f t="shared" si="55"/>
        <v>0</v>
      </c>
      <c r="BT23">
        <f t="shared" si="56"/>
        <v>0</v>
      </c>
      <c r="BU23">
        <f t="shared" si="57"/>
        <v>0</v>
      </c>
      <c r="BV23">
        <f t="shared" si="58"/>
        <v>0</v>
      </c>
      <c r="BW23">
        <f t="shared" si="59"/>
        <v>0</v>
      </c>
      <c r="BX23">
        <f t="shared" si="60"/>
        <v>0</v>
      </c>
    </row>
    <row r="24" spans="1:76" x14ac:dyDescent="0.25">
      <c r="A24">
        <v>8</v>
      </c>
      <c r="B24" t="s">
        <v>95</v>
      </c>
      <c r="C24" t="s">
        <v>94</v>
      </c>
      <c r="D24" t="s">
        <v>76</v>
      </c>
      <c r="E24" s="9" t="s">
        <v>109</v>
      </c>
      <c r="F24">
        <f t="shared" si="1"/>
        <v>0</v>
      </c>
      <c r="G24">
        <f t="shared" si="2"/>
        <v>0</v>
      </c>
      <c r="H24">
        <f t="shared" si="3"/>
        <v>0</v>
      </c>
      <c r="I24">
        <f t="shared" si="4"/>
        <v>0</v>
      </c>
      <c r="J24">
        <f t="shared" si="5"/>
        <v>0</v>
      </c>
      <c r="K24">
        <f t="shared" si="6"/>
        <v>9.0909090909090912E-2</v>
      </c>
      <c r="L24">
        <f t="shared" si="7"/>
        <v>0</v>
      </c>
      <c r="M24">
        <f t="shared" si="8"/>
        <v>0</v>
      </c>
      <c r="N24">
        <f t="shared" si="9"/>
        <v>0</v>
      </c>
      <c r="O24">
        <f t="shared" si="10"/>
        <v>0.90909090909090906</v>
      </c>
      <c r="P24">
        <f t="shared" si="11"/>
        <v>0</v>
      </c>
      <c r="Q24">
        <f t="shared" si="12"/>
        <v>0</v>
      </c>
      <c r="R24">
        <f t="shared" si="13"/>
        <v>0</v>
      </c>
      <c r="S24">
        <f t="shared" si="14"/>
        <v>0</v>
      </c>
      <c r="T24">
        <f t="shared" si="15"/>
        <v>0</v>
      </c>
      <c r="U24">
        <f t="shared" si="16"/>
        <v>0</v>
      </c>
      <c r="V24">
        <f t="shared" si="17"/>
        <v>0</v>
      </c>
      <c r="W24">
        <f t="shared" si="18"/>
        <v>0</v>
      </c>
      <c r="X24">
        <f t="shared" si="19"/>
        <v>0</v>
      </c>
      <c r="Y24">
        <f t="shared" si="20"/>
        <v>0</v>
      </c>
      <c r="Z24">
        <f t="shared" si="21"/>
        <v>0</v>
      </c>
      <c r="AA24">
        <f t="shared" si="22"/>
        <v>0</v>
      </c>
      <c r="AB24">
        <f t="shared" si="23"/>
        <v>0</v>
      </c>
      <c r="AC24">
        <f t="shared" si="24"/>
        <v>0</v>
      </c>
      <c r="AD24">
        <f t="shared" si="25"/>
        <v>0</v>
      </c>
      <c r="AE24">
        <f t="shared" si="26"/>
        <v>0</v>
      </c>
      <c r="AF24">
        <f t="shared" si="27"/>
        <v>0</v>
      </c>
      <c r="AG24">
        <f t="shared" si="28"/>
        <v>0</v>
      </c>
      <c r="AH24">
        <f t="shared" si="29"/>
        <v>0</v>
      </c>
      <c r="AI24">
        <f t="shared" si="30"/>
        <v>0</v>
      </c>
      <c r="AJ24">
        <f t="shared" si="31"/>
        <v>0</v>
      </c>
      <c r="AK24">
        <f t="shared" si="32"/>
        <v>0</v>
      </c>
      <c r="AL24">
        <f t="shared" si="33"/>
        <v>0</v>
      </c>
      <c r="AM24">
        <f t="shared" si="34"/>
        <v>0</v>
      </c>
      <c r="AN24">
        <f t="shared" si="35"/>
        <v>0</v>
      </c>
      <c r="AO24">
        <f t="shared" si="36"/>
        <v>0</v>
      </c>
      <c r="AP24">
        <f t="shared" si="37"/>
        <v>0</v>
      </c>
      <c r="AQ24">
        <f t="shared" si="38"/>
        <v>0</v>
      </c>
      <c r="AR24" s="14">
        <f>SUM(F24:AQ24)</f>
        <v>1</v>
      </c>
      <c r="AS24" s="40">
        <v>2</v>
      </c>
      <c r="AT24" s="38">
        <v>0.71499999999999997</v>
      </c>
      <c r="AU24" s="71">
        <v>2</v>
      </c>
      <c r="AV24">
        <f t="shared" si="40"/>
        <v>1</v>
      </c>
      <c r="AW24">
        <f t="shared" si="41"/>
        <v>0</v>
      </c>
      <c r="AX24">
        <f t="shared" si="42"/>
        <v>0</v>
      </c>
      <c r="AY24">
        <f t="shared" si="43"/>
        <v>0</v>
      </c>
      <c r="AZ24">
        <f t="shared" si="44"/>
        <v>1</v>
      </c>
      <c r="BA24" s="33">
        <v>100</v>
      </c>
      <c r="BB24" s="33">
        <v>0</v>
      </c>
      <c r="BC24" s="33">
        <v>0</v>
      </c>
      <c r="BD24" s="33">
        <v>0</v>
      </c>
      <c r="BE24">
        <f t="shared" si="45"/>
        <v>0</v>
      </c>
      <c r="BF24" s="33">
        <v>0</v>
      </c>
      <c r="BJ24">
        <f t="shared" si="46"/>
        <v>0</v>
      </c>
      <c r="BK24">
        <f t="shared" si="47"/>
        <v>0</v>
      </c>
      <c r="BL24">
        <f t="shared" si="48"/>
        <v>0</v>
      </c>
      <c r="BM24">
        <f t="shared" si="49"/>
        <v>0</v>
      </c>
      <c r="BN24">
        <f t="shared" si="50"/>
        <v>0</v>
      </c>
      <c r="BO24">
        <f t="shared" si="51"/>
        <v>1</v>
      </c>
      <c r="BP24">
        <f t="shared" si="52"/>
        <v>0</v>
      </c>
      <c r="BQ24">
        <f t="shared" si="53"/>
        <v>0</v>
      </c>
      <c r="BR24">
        <f t="shared" si="54"/>
        <v>0</v>
      </c>
      <c r="BS24">
        <f t="shared" si="55"/>
        <v>0</v>
      </c>
      <c r="BT24">
        <f t="shared" si="56"/>
        <v>0</v>
      </c>
      <c r="BU24">
        <f t="shared" si="57"/>
        <v>0</v>
      </c>
      <c r="BV24">
        <f t="shared" si="58"/>
        <v>0</v>
      </c>
      <c r="BW24">
        <f t="shared" si="59"/>
        <v>0</v>
      </c>
      <c r="BX24">
        <f t="shared" si="60"/>
        <v>0</v>
      </c>
    </row>
    <row r="25" spans="1:76" x14ac:dyDescent="0.25">
      <c r="A25">
        <v>9</v>
      </c>
      <c r="B25" t="s">
        <v>95</v>
      </c>
      <c r="C25" t="s">
        <v>94</v>
      </c>
      <c r="D25" t="s">
        <v>76</v>
      </c>
      <c r="E25" s="9" t="s">
        <v>110</v>
      </c>
      <c r="F25">
        <f t="shared" si="1"/>
        <v>0</v>
      </c>
      <c r="G25">
        <f t="shared" si="2"/>
        <v>0</v>
      </c>
      <c r="H25">
        <f t="shared" si="3"/>
        <v>0</v>
      </c>
      <c r="I25">
        <f t="shared" si="4"/>
        <v>0</v>
      </c>
      <c r="J25">
        <f t="shared" si="5"/>
        <v>0</v>
      </c>
      <c r="K25">
        <f t="shared" si="6"/>
        <v>0</v>
      </c>
      <c r="L25">
        <f t="shared" si="7"/>
        <v>0</v>
      </c>
      <c r="M25">
        <f t="shared" si="8"/>
        <v>0</v>
      </c>
      <c r="N25">
        <f t="shared" si="9"/>
        <v>0</v>
      </c>
      <c r="O25">
        <f t="shared" si="10"/>
        <v>0</v>
      </c>
      <c r="P25">
        <f t="shared" si="11"/>
        <v>1</v>
      </c>
      <c r="Q25">
        <f t="shared" si="12"/>
        <v>0</v>
      </c>
      <c r="R25">
        <f t="shared" si="13"/>
        <v>0</v>
      </c>
      <c r="S25">
        <f t="shared" si="14"/>
        <v>0</v>
      </c>
      <c r="T25">
        <f t="shared" si="15"/>
        <v>0</v>
      </c>
      <c r="U25">
        <f t="shared" si="16"/>
        <v>0</v>
      </c>
      <c r="V25">
        <f t="shared" si="17"/>
        <v>0</v>
      </c>
      <c r="W25">
        <f t="shared" si="18"/>
        <v>0</v>
      </c>
      <c r="X25">
        <f t="shared" si="19"/>
        <v>0</v>
      </c>
      <c r="Y25">
        <f t="shared" si="20"/>
        <v>0</v>
      </c>
      <c r="Z25">
        <f t="shared" si="21"/>
        <v>0</v>
      </c>
      <c r="AA25">
        <f t="shared" si="22"/>
        <v>0</v>
      </c>
      <c r="AB25">
        <f t="shared" si="23"/>
        <v>0</v>
      </c>
      <c r="AC25">
        <f t="shared" si="24"/>
        <v>0</v>
      </c>
      <c r="AD25">
        <f t="shared" si="25"/>
        <v>0</v>
      </c>
      <c r="AE25">
        <f t="shared" si="26"/>
        <v>0</v>
      </c>
      <c r="AF25">
        <f t="shared" si="27"/>
        <v>0</v>
      </c>
      <c r="AG25">
        <f t="shared" si="28"/>
        <v>0</v>
      </c>
      <c r="AH25">
        <f t="shared" si="29"/>
        <v>0</v>
      </c>
      <c r="AI25">
        <f t="shared" si="30"/>
        <v>0</v>
      </c>
      <c r="AJ25">
        <f t="shared" si="31"/>
        <v>0</v>
      </c>
      <c r="AK25">
        <f t="shared" si="32"/>
        <v>0</v>
      </c>
      <c r="AL25">
        <f t="shared" si="33"/>
        <v>0</v>
      </c>
      <c r="AM25">
        <f t="shared" si="34"/>
        <v>0</v>
      </c>
      <c r="AN25">
        <f t="shared" si="35"/>
        <v>0</v>
      </c>
      <c r="AO25">
        <f t="shared" si="36"/>
        <v>0</v>
      </c>
      <c r="AP25">
        <f t="shared" si="37"/>
        <v>0</v>
      </c>
      <c r="AQ25">
        <f t="shared" si="38"/>
        <v>0</v>
      </c>
      <c r="AR25" s="14">
        <f>SUM(F25:AQ25)</f>
        <v>1</v>
      </c>
      <c r="AS25" s="40">
        <v>1</v>
      </c>
      <c r="AT25" s="38">
        <v>0.79600000000000004</v>
      </c>
      <c r="AU25" s="71">
        <v>1</v>
      </c>
      <c r="AV25">
        <f t="shared" si="40"/>
        <v>1</v>
      </c>
      <c r="AW25">
        <f t="shared" si="41"/>
        <v>0</v>
      </c>
      <c r="AX25">
        <f t="shared" si="42"/>
        <v>0</v>
      </c>
      <c r="AY25">
        <f t="shared" si="43"/>
        <v>0</v>
      </c>
      <c r="AZ25">
        <f t="shared" si="44"/>
        <v>1</v>
      </c>
      <c r="BA25" s="33">
        <v>100</v>
      </c>
      <c r="BB25" s="33">
        <v>0</v>
      </c>
      <c r="BC25" s="33">
        <v>0</v>
      </c>
      <c r="BD25" s="33">
        <v>0</v>
      </c>
      <c r="BE25">
        <f t="shared" si="45"/>
        <v>0</v>
      </c>
      <c r="BF25" s="33">
        <v>0</v>
      </c>
      <c r="BJ25">
        <f t="shared" si="46"/>
        <v>0</v>
      </c>
      <c r="BK25">
        <f t="shared" si="47"/>
        <v>0</v>
      </c>
      <c r="BL25">
        <f t="shared" si="48"/>
        <v>0</v>
      </c>
      <c r="BM25">
        <f t="shared" si="49"/>
        <v>0</v>
      </c>
      <c r="BN25">
        <f t="shared" si="50"/>
        <v>0</v>
      </c>
      <c r="BO25">
        <f t="shared" si="51"/>
        <v>0</v>
      </c>
      <c r="BP25">
        <f t="shared" si="52"/>
        <v>1</v>
      </c>
      <c r="BQ25">
        <f t="shared" si="53"/>
        <v>0</v>
      </c>
      <c r="BR25">
        <f t="shared" si="54"/>
        <v>0</v>
      </c>
      <c r="BS25">
        <f t="shared" si="55"/>
        <v>0</v>
      </c>
      <c r="BT25">
        <f t="shared" si="56"/>
        <v>0</v>
      </c>
      <c r="BU25">
        <f t="shared" si="57"/>
        <v>0</v>
      </c>
      <c r="BV25">
        <f t="shared" si="58"/>
        <v>0</v>
      </c>
      <c r="BW25">
        <f t="shared" si="59"/>
        <v>0</v>
      </c>
      <c r="BX25">
        <f t="shared" si="60"/>
        <v>0</v>
      </c>
    </row>
    <row r="26" spans="1:76" x14ac:dyDescent="0.25">
      <c r="F26">
        <f t="shared" ref="F26:AQ26" si="61">AVERAGE(F17:F25)</f>
        <v>0</v>
      </c>
      <c r="G26">
        <f t="shared" si="61"/>
        <v>0</v>
      </c>
      <c r="H26">
        <f t="shared" si="61"/>
        <v>1.3071895424836602E-2</v>
      </c>
      <c r="I26">
        <f t="shared" si="61"/>
        <v>0</v>
      </c>
      <c r="J26">
        <f t="shared" si="61"/>
        <v>6.9444444444444441E-3</v>
      </c>
      <c r="K26">
        <f t="shared" si="61"/>
        <v>0.1212121212121212</v>
      </c>
      <c r="L26">
        <f t="shared" si="61"/>
        <v>0</v>
      </c>
      <c r="M26">
        <f t="shared" si="61"/>
        <v>0</v>
      </c>
      <c r="N26">
        <f t="shared" si="61"/>
        <v>0</v>
      </c>
      <c r="O26">
        <f t="shared" si="61"/>
        <v>0.13695781342840166</v>
      </c>
      <c r="P26">
        <f t="shared" si="61"/>
        <v>0.13843351548269581</v>
      </c>
      <c r="Q26">
        <f t="shared" si="61"/>
        <v>3.2679738562091504E-3</v>
      </c>
      <c r="R26">
        <f t="shared" si="61"/>
        <v>0</v>
      </c>
      <c r="S26">
        <f t="shared" si="61"/>
        <v>0</v>
      </c>
      <c r="T26">
        <f t="shared" si="61"/>
        <v>9.1074681238615665E-4</v>
      </c>
      <c r="U26">
        <f t="shared" si="61"/>
        <v>0</v>
      </c>
      <c r="V26">
        <f t="shared" si="61"/>
        <v>0</v>
      </c>
      <c r="W26">
        <f t="shared" si="61"/>
        <v>0</v>
      </c>
      <c r="X26">
        <f t="shared" si="61"/>
        <v>0</v>
      </c>
      <c r="Y26">
        <f t="shared" si="61"/>
        <v>0</v>
      </c>
      <c r="Z26">
        <f t="shared" si="61"/>
        <v>0</v>
      </c>
      <c r="AA26">
        <f t="shared" si="61"/>
        <v>0</v>
      </c>
      <c r="AB26">
        <f t="shared" si="61"/>
        <v>0</v>
      </c>
      <c r="AC26">
        <f t="shared" si="61"/>
        <v>1.6393442622950821E-2</v>
      </c>
      <c r="AD26">
        <f t="shared" si="61"/>
        <v>1.9049896381316753E-2</v>
      </c>
      <c r="AE26">
        <f t="shared" si="61"/>
        <v>2.7100271002710027E-3</v>
      </c>
      <c r="AF26">
        <f t="shared" si="61"/>
        <v>0</v>
      </c>
      <c r="AG26">
        <f t="shared" si="61"/>
        <v>0</v>
      </c>
      <c r="AH26">
        <f t="shared" si="61"/>
        <v>0</v>
      </c>
      <c r="AI26">
        <f t="shared" si="61"/>
        <v>9.2459748126893036E-3</v>
      </c>
      <c r="AJ26">
        <f t="shared" si="61"/>
        <v>0</v>
      </c>
      <c r="AK26">
        <f t="shared" si="61"/>
        <v>0.10266220309261917</v>
      </c>
      <c r="AL26">
        <f t="shared" si="61"/>
        <v>0.30536543552513634</v>
      </c>
      <c r="AM26">
        <f t="shared" si="61"/>
        <v>0</v>
      </c>
      <c r="AN26">
        <f t="shared" si="61"/>
        <v>0</v>
      </c>
      <c r="AO26">
        <f t="shared" si="61"/>
        <v>0</v>
      </c>
      <c r="AP26">
        <f t="shared" si="61"/>
        <v>0</v>
      </c>
      <c r="AQ26">
        <f t="shared" si="61"/>
        <v>0.12377450980392157</v>
      </c>
      <c r="AR26" s="56" t="s">
        <v>154</v>
      </c>
      <c r="AS26" s="63">
        <f>MIN(AS17:AS25)</f>
        <v>1</v>
      </c>
      <c r="AT26" s="63">
        <f>MIN(AT17:AT25)</f>
        <v>0</v>
      </c>
      <c r="AU26" s="63">
        <f>MIN(AU17:AU25)</f>
        <v>1</v>
      </c>
      <c r="AV26" s="63">
        <f t="shared" ref="AV26:BF26" si="62">MIN(AV17:AV25)</f>
        <v>0</v>
      </c>
      <c r="AW26" s="63">
        <f t="shared" si="62"/>
        <v>0</v>
      </c>
      <c r="AX26" s="63">
        <f t="shared" si="62"/>
        <v>0</v>
      </c>
      <c r="AY26" s="63">
        <f t="shared" si="62"/>
        <v>0</v>
      </c>
      <c r="AZ26" s="63">
        <f t="shared" si="62"/>
        <v>6.25E-2</v>
      </c>
      <c r="BA26" s="63">
        <f t="shared" si="62"/>
        <v>0</v>
      </c>
      <c r="BB26" s="63">
        <f t="shared" si="62"/>
        <v>0</v>
      </c>
      <c r="BC26" s="63">
        <f t="shared" si="62"/>
        <v>0</v>
      </c>
      <c r="BD26" s="63">
        <f t="shared" si="62"/>
        <v>0</v>
      </c>
      <c r="BE26" s="63">
        <f t="shared" si="62"/>
        <v>0</v>
      </c>
      <c r="BF26" s="63">
        <f t="shared" si="62"/>
        <v>0</v>
      </c>
      <c r="BI26" s="56" t="s">
        <v>154</v>
      </c>
      <c r="BJ26" s="8">
        <f t="shared" ref="BJ26:BX26" si="63">MIN(BJ17:BJ25)</f>
        <v>0</v>
      </c>
      <c r="BK26" s="8">
        <f t="shared" si="63"/>
        <v>0</v>
      </c>
      <c r="BL26" s="8">
        <f t="shared" si="63"/>
        <v>0</v>
      </c>
      <c r="BM26" s="8">
        <f t="shared" si="63"/>
        <v>0</v>
      </c>
      <c r="BN26" s="8">
        <f t="shared" si="63"/>
        <v>0</v>
      </c>
      <c r="BO26" s="8">
        <f t="shared" si="63"/>
        <v>0</v>
      </c>
      <c r="BP26" s="8">
        <f t="shared" si="63"/>
        <v>0</v>
      </c>
      <c r="BQ26" s="8">
        <f t="shared" si="63"/>
        <v>0</v>
      </c>
      <c r="BR26" s="8">
        <f t="shared" si="63"/>
        <v>0</v>
      </c>
      <c r="BS26" s="8">
        <f t="shared" si="63"/>
        <v>0</v>
      </c>
      <c r="BT26" s="8">
        <f t="shared" si="63"/>
        <v>0</v>
      </c>
      <c r="BU26" s="8">
        <f t="shared" si="63"/>
        <v>0</v>
      </c>
      <c r="BV26" s="8">
        <f t="shared" si="63"/>
        <v>0</v>
      </c>
      <c r="BW26" s="8">
        <f t="shared" si="63"/>
        <v>0</v>
      </c>
      <c r="BX26" s="8">
        <f t="shared" si="63"/>
        <v>0</v>
      </c>
    </row>
    <row r="27" spans="1:76" x14ac:dyDescent="0.25">
      <c r="AK27" s="9" t="s">
        <v>172</v>
      </c>
      <c r="AL27" s="9"/>
      <c r="AR27" s="56" t="s">
        <v>155</v>
      </c>
      <c r="AS27" s="63">
        <f>MAX(AS17:AS25)</f>
        <v>8</v>
      </c>
      <c r="AT27" s="63">
        <f>MAX(AT2:AT25)</f>
        <v>4.3220000000000001</v>
      </c>
      <c r="AU27" s="63">
        <f>MAX(AU2:AU25)</f>
        <v>6</v>
      </c>
      <c r="AV27" s="63">
        <f t="shared" ref="AV27:BF27" si="64">MAX(AV17:AV25)</f>
        <v>1</v>
      </c>
      <c r="AW27" s="63">
        <f t="shared" si="64"/>
        <v>0</v>
      </c>
      <c r="AX27" s="63">
        <f t="shared" si="64"/>
        <v>0</v>
      </c>
      <c r="AY27" s="63">
        <f t="shared" si="64"/>
        <v>1</v>
      </c>
      <c r="AZ27" s="63">
        <f t="shared" si="64"/>
        <v>1</v>
      </c>
      <c r="BA27" s="63">
        <f t="shared" si="64"/>
        <v>100</v>
      </c>
      <c r="BB27" s="63">
        <f t="shared" si="64"/>
        <v>0</v>
      </c>
      <c r="BC27" s="63">
        <f t="shared" si="64"/>
        <v>0</v>
      </c>
      <c r="BD27" s="63">
        <f t="shared" si="64"/>
        <v>100</v>
      </c>
      <c r="BE27" s="63">
        <f t="shared" si="64"/>
        <v>0.14754098360655737</v>
      </c>
      <c r="BF27" s="63">
        <f t="shared" si="64"/>
        <v>14.8</v>
      </c>
      <c r="BI27" s="56" t="s">
        <v>155</v>
      </c>
      <c r="BJ27" s="8">
        <f t="shared" ref="BJ27:BX27" si="65">MAX(BJ17:BJ25)</f>
        <v>0</v>
      </c>
      <c r="BK27" s="8">
        <f t="shared" si="65"/>
        <v>0</v>
      </c>
      <c r="BL27" s="8">
        <f t="shared" si="65"/>
        <v>0.11764705882352941</v>
      </c>
      <c r="BM27" s="8">
        <f t="shared" si="65"/>
        <v>8.1967213114754103E-3</v>
      </c>
      <c r="BN27" s="8">
        <f t="shared" si="65"/>
        <v>0</v>
      </c>
      <c r="BO27" s="8">
        <f t="shared" si="65"/>
        <v>1</v>
      </c>
      <c r="BP27" s="8">
        <f t="shared" si="65"/>
        <v>1</v>
      </c>
      <c r="BQ27" s="8">
        <f t="shared" si="65"/>
        <v>0</v>
      </c>
      <c r="BR27" s="8">
        <f t="shared" si="65"/>
        <v>0</v>
      </c>
      <c r="BS27" s="8">
        <f t="shared" si="65"/>
        <v>0</v>
      </c>
      <c r="BT27" s="8">
        <f t="shared" si="65"/>
        <v>0.14754098360655737</v>
      </c>
      <c r="BU27" s="8">
        <f t="shared" si="65"/>
        <v>1</v>
      </c>
      <c r="BV27" s="8">
        <f t="shared" si="65"/>
        <v>0</v>
      </c>
      <c r="BW27" s="8">
        <f t="shared" si="65"/>
        <v>0.58823529411764708</v>
      </c>
      <c r="BX27" s="8">
        <f t="shared" si="65"/>
        <v>0</v>
      </c>
    </row>
    <row r="28" spans="1:76" x14ac:dyDescent="0.25">
      <c r="AR28" s="56" t="s">
        <v>156</v>
      </c>
      <c r="AS28" s="63">
        <f>AVERAGE(AS17:AS25)</f>
        <v>3.4444444444444446</v>
      </c>
      <c r="AT28" s="63">
        <f>AVERAGE(AT2:AT25)</f>
        <v>1.3235555555555554</v>
      </c>
      <c r="AU28" s="63">
        <f>AVERAGE(AU2:AU25)</f>
        <v>2.8888888888888888</v>
      </c>
      <c r="AV28" s="63">
        <f t="shared" ref="AV28:BF28" si="66">AVERAGE(AV17:AV25)</f>
        <v>0.42079851066109503</v>
      </c>
      <c r="AW28" s="63">
        <f t="shared" si="66"/>
        <v>0</v>
      </c>
      <c r="AX28" s="63">
        <f t="shared" si="66"/>
        <v>0</v>
      </c>
      <c r="AY28" s="63">
        <f t="shared" si="66"/>
        <v>0.4554269795349834</v>
      </c>
      <c r="AZ28" s="63">
        <f t="shared" si="66"/>
        <v>0.87622549019607843</v>
      </c>
      <c r="BA28" s="63">
        <f t="shared" si="66"/>
        <v>42.088888888888889</v>
      </c>
      <c r="BB28" s="63">
        <f t="shared" si="66"/>
        <v>0</v>
      </c>
      <c r="BC28" s="63">
        <f t="shared" si="66"/>
        <v>0</v>
      </c>
      <c r="BD28" s="63">
        <f t="shared" si="66"/>
        <v>57.911111111111119</v>
      </c>
      <c r="BE28" s="63">
        <f t="shared" si="66"/>
        <v>3.5443339004267577E-2</v>
      </c>
      <c r="BF28" s="63">
        <f t="shared" si="66"/>
        <v>3.5444444444444447</v>
      </c>
      <c r="BI28" s="56" t="s">
        <v>156</v>
      </c>
      <c r="BJ28" s="8">
        <f t="shared" ref="BJ28:BX28" si="67">AVERAGE(BJ17:BJ25)</f>
        <v>0</v>
      </c>
      <c r="BK28" s="8">
        <f t="shared" si="67"/>
        <v>0</v>
      </c>
      <c r="BL28" s="8">
        <f t="shared" si="67"/>
        <v>2.0016339869281044E-2</v>
      </c>
      <c r="BM28" s="8">
        <f t="shared" si="67"/>
        <v>9.1074681238615665E-4</v>
      </c>
      <c r="BN28" s="8">
        <f t="shared" si="67"/>
        <v>0</v>
      </c>
      <c r="BO28" s="64">
        <f t="shared" si="67"/>
        <v>0.25816993464052285</v>
      </c>
      <c r="BP28" s="64">
        <f t="shared" si="67"/>
        <v>0.14170148933890495</v>
      </c>
      <c r="BQ28" s="8">
        <f t="shared" si="67"/>
        <v>0</v>
      </c>
      <c r="BR28" s="8">
        <f t="shared" si="67"/>
        <v>0</v>
      </c>
      <c r="BS28" s="8">
        <f t="shared" si="67"/>
        <v>0</v>
      </c>
      <c r="BT28" s="8">
        <f t="shared" si="67"/>
        <v>3.815336610453858E-2</v>
      </c>
      <c r="BU28" s="64">
        <f t="shared" si="67"/>
        <v>0.31461141033782564</v>
      </c>
      <c r="BV28" s="8">
        <f t="shared" si="67"/>
        <v>0</v>
      </c>
      <c r="BW28" s="8">
        <f t="shared" si="67"/>
        <v>0.10266220309261917</v>
      </c>
      <c r="BX28" s="8">
        <f t="shared" si="67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9E2CE-0990-4D46-83C6-F54C7D5B1264}">
  <dimension ref="A1:BX31"/>
  <sheetViews>
    <sheetView zoomScale="85" zoomScaleNormal="85" workbookViewId="0">
      <selection activeCell="K28" sqref="K28"/>
    </sheetView>
  </sheetViews>
  <sheetFormatPr defaultRowHeight="15" x14ac:dyDescent="0.25"/>
  <cols>
    <col min="2" max="4" width="9.140625" hidden="1" customWidth="1"/>
    <col min="6" max="7" width="9.140625" customWidth="1"/>
    <col min="8" max="8" width="12" customWidth="1"/>
    <col min="9" max="43" width="9.140625" customWidth="1"/>
    <col min="44" max="44" width="9.140625" style="14" customWidth="1"/>
  </cols>
  <sheetData>
    <row r="1" spans="1:46" s="2" customFormat="1" ht="18.75" customHeight="1" x14ac:dyDescent="0.25">
      <c r="A1" s="1" t="s">
        <v>3</v>
      </c>
      <c r="B1" s="2" t="s">
        <v>0</v>
      </c>
      <c r="C1" s="2" t="s">
        <v>1</v>
      </c>
      <c r="D1" s="2" t="s">
        <v>6</v>
      </c>
      <c r="E1" s="2" t="s">
        <v>2</v>
      </c>
      <c r="F1" s="2" t="s">
        <v>169</v>
      </c>
      <c r="G1" s="2" t="s">
        <v>38</v>
      </c>
      <c r="H1" s="2" t="s">
        <v>39</v>
      </c>
      <c r="I1" s="2" t="s">
        <v>40</v>
      </c>
      <c r="J1" s="2" t="s">
        <v>41</v>
      </c>
      <c r="K1" s="2" t="s">
        <v>42</v>
      </c>
      <c r="L1" s="2" t="s">
        <v>43</v>
      </c>
      <c r="M1" s="2" t="s">
        <v>73</v>
      </c>
      <c r="N1" s="2" t="s">
        <v>44</v>
      </c>
      <c r="O1" s="2" t="s">
        <v>45</v>
      </c>
      <c r="P1" s="2" t="s">
        <v>46</v>
      </c>
      <c r="Q1" s="2" t="s">
        <v>47</v>
      </c>
      <c r="R1" s="2" t="s">
        <v>48</v>
      </c>
      <c r="S1" s="2" t="s">
        <v>66</v>
      </c>
      <c r="T1" s="2" t="s">
        <v>49</v>
      </c>
      <c r="U1" s="2" t="s">
        <v>50</v>
      </c>
      <c r="V1" s="2" t="s">
        <v>51</v>
      </c>
      <c r="W1" s="2" t="s">
        <v>121</v>
      </c>
      <c r="X1" s="2" t="s">
        <v>52</v>
      </c>
      <c r="Y1" s="2" t="s">
        <v>53</v>
      </c>
      <c r="Z1" s="2" t="s">
        <v>54</v>
      </c>
      <c r="AA1" s="2" t="s">
        <v>55</v>
      </c>
      <c r="AB1" s="2" t="s">
        <v>56</v>
      </c>
      <c r="AC1" s="2" t="s">
        <v>57</v>
      </c>
      <c r="AD1" s="2" t="s">
        <v>165</v>
      </c>
      <c r="AE1" s="2" t="s">
        <v>164</v>
      </c>
      <c r="AF1" s="2" t="s">
        <v>58</v>
      </c>
      <c r="AG1" s="2" t="s">
        <v>59</v>
      </c>
      <c r="AH1" s="2" t="s">
        <v>163</v>
      </c>
      <c r="AI1" s="2" t="s">
        <v>167</v>
      </c>
      <c r="AJ1" s="2" t="s">
        <v>60</v>
      </c>
      <c r="AK1" s="2" t="s">
        <v>138</v>
      </c>
      <c r="AL1" s="2" t="s">
        <v>168</v>
      </c>
      <c r="AM1" s="2" t="s">
        <v>98</v>
      </c>
      <c r="AN1" s="2" t="s">
        <v>63</v>
      </c>
      <c r="AO1" s="2" t="s">
        <v>61</v>
      </c>
      <c r="AP1" s="2" t="s">
        <v>64</v>
      </c>
      <c r="AQ1" s="2" t="s">
        <v>72</v>
      </c>
      <c r="AR1" s="13" t="s">
        <v>122</v>
      </c>
    </row>
    <row r="2" spans="1:46" s="48" customFormat="1" ht="18.75" customHeight="1" x14ac:dyDescent="0.25">
      <c r="A2" s="49"/>
      <c r="E2" s="48" t="s">
        <v>136</v>
      </c>
      <c r="G2" s="48">
        <v>3</v>
      </c>
      <c r="H2" s="48">
        <v>8</v>
      </c>
      <c r="I2" s="48">
        <v>15</v>
      </c>
      <c r="J2" s="48">
        <v>1</v>
      </c>
      <c r="K2" s="48">
        <v>1</v>
      </c>
      <c r="N2" s="48">
        <v>1</v>
      </c>
      <c r="S2" s="48">
        <v>1</v>
      </c>
      <c r="AA2" s="48">
        <v>1</v>
      </c>
      <c r="AC2" s="48">
        <v>29</v>
      </c>
      <c r="AD2" s="48">
        <v>1</v>
      </c>
      <c r="AE2" s="48">
        <v>3</v>
      </c>
      <c r="AK2" s="48">
        <v>2</v>
      </c>
      <c r="AO2" s="48">
        <v>19</v>
      </c>
      <c r="AR2" s="47">
        <f>SUM(F2:AQ2)</f>
        <v>85</v>
      </c>
    </row>
    <row r="3" spans="1:46" x14ac:dyDescent="0.25">
      <c r="E3" s="9" t="s">
        <v>111</v>
      </c>
      <c r="G3">
        <v>2</v>
      </c>
      <c r="H3">
        <v>10</v>
      </c>
      <c r="I3">
        <v>17</v>
      </c>
      <c r="J3">
        <v>14</v>
      </c>
      <c r="P3">
        <v>1</v>
      </c>
      <c r="U3">
        <v>2</v>
      </c>
      <c r="W3">
        <v>5</v>
      </c>
      <c r="AC3">
        <v>41</v>
      </c>
      <c r="AD3">
        <v>3</v>
      </c>
      <c r="AE3">
        <v>1</v>
      </c>
      <c r="AK3">
        <v>5</v>
      </c>
      <c r="AL3">
        <v>8</v>
      </c>
      <c r="AR3" s="14">
        <f>SUM(F3:AQ3)</f>
        <v>109</v>
      </c>
    </row>
    <row r="4" spans="1:46" x14ac:dyDescent="0.25">
      <c r="E4" s="9" t="s">
        <v>112</v>
      </c>
      <c r="F4">
        <v>4</v>
      </c>
      <c r="G4">
        <v>2</v>
      </c>
      <c r="I4">
        <v>15</v>
      </c>
      <c r="J4">
        <v>8</v>
      </c>
      <c r="O4">
        <v>3</v>
      </c>
      <c r="P4">
        <v>1</v>
      </c>
      <c r="R4">
        <v>1</v>
      </c>
      <c r="W4">
        <v>1</v>
      </c>
      <c r="AA4">
        <v>1</v>
      </c>
      <c r="AC4">
        <v>13</v>
      </c>
      <c r="AD4">
        <v>5</v>
      </c>
      <c r="AF4">
        <v>1</v>
      </c>
      <c r="AI4">
        <v>1</v>
      </c>
      <c r="AK4">
        <v>0</v>
      </c>
      <c r="AL4">
        <v>1</v>
      </c>
      <c r="AR4" s="14">
        <f t="shared" ref="AR4:AR12" si="0">SUM(F4:AQ4)</f>
        <v>57</v>
      </c>
    </row>
    <row r="5" spans="1:46" x14ac:dyDescent="0.25">
      <c r="E5" s="9" t="s">
        <v>113</v>
      </c>
      <c r="F5">
        <v>1</v>
      </c>
      <c r="G5">
        <v>1</v>
      </c>
      <c r="I5">
        <v>3</v>
      </c>
      <c r="J5">
        <v>1</v>
      </c>
      <c r="AC5">
        <v>34</v>
      </c>
      <c r="AD5">
        <v>6</v>
      </c>
      <c r="AE5">
        <v>2</v>
      </c>
      <c r="AI5">
        <v>1</v>
      </c>
      <c r="AK5">
        <v>3</v>
      </c>
      <c r="AL5">
        <v>6</v>
      </c>
      <c r="AR5" s="14">
        <f t="shared" si="0"/>
        <v>58</v>
      </c>
    </row>
    <row r="6" spans="1:46" x14ac:dyDescent="0.25">
      <c r="E6" s="9" t="s">
        <v>114</v>
      </c>
      <c r="G6">
        <v>1</v>
      </c>
      <c r="H6">
        <v>5</v>
      </c>
      <c r="I6">
        <v>8</v>
      </c>
      <c r="J6">
        <v>1</v>
      </c>
      <c r="M6">
        <v>1</v>
      </c>
      <c r="O6">
        <v>1</v>
      </c>
      <c r="AC6">
        <v>21</v>
      </c>
      <c r="AD6">
        <v>1</v>
      </c>
      <c r="AE6">
        <v>2</v>
      </c>
      <c r="AI6">
        <v>4</v>
      </c>
      <c r="AK6">
        <v>5</v>
      </c>
      <c r="AL6">
        <v>1</v>
      </c>
      <c r="AR6" s="14">
        <f t="shared" si="0"/>
        <v>51</v>
      </c>
    </row>
    <row r="7" spans="1:46" x14ac:dyDescent="0.25">
      <c r="E7" s="9" t="s">
        <v>115</v>
      </c>
      <c r="I7">
        <v>6</v>
      </c>
      <c r="J7">
        <v>2</v>
      </c>
      <c r="AC7">
        <v>1</v>
      </c>
      <c r="AE7">
        <v>1</v>
      </c>
      <c r="AI7">
        <v>1</v>
      </c>
      <c r="AR7" s="14">
        <f t="shared" si="0"/>
        <v>11</v>
      </c>
    </row>
    <row r="8" spans="1:46" x14ac:dyDescent="0.25">
      <c r="E8" s="9" t="s">
        <v>116</v>
      </c>
      <c r="G8">
        <v>1</v>
      </c>
      <c r="I8">
        <v>30</v>
      </c>
      <c r="J8">
        <v>2</v>
      </c>
      <c r="N8">
        <v>1</v>
      </c>
      <c r="O8">
        <v>1</v>
      </c>
      <c r="AC8">
        <v>51</v>
      </c>
      <c r="AD8">
        <v>9</v>
      </c>
      <c r="AE8">
        <v>7</v>
      </c>
      <c r="AI8">
        <v>4</v>
      </c>
      <c r="AK8">
        <v>7</v>
      </c>
      <c r="AL8">
        <v>7</v>
      </c>
      <c r="AR8" s="14">
        <f t="shared" si="0"/>
        <v>120</v>
      </c>
    </row>
    <row r="9" spans="1:46" x14ac:dyDescent="0.25">
      <c r="E9" s="9" t="s">
        <v>117</v>
      </c>
      <c r="I9">
        <v>3</v>
      </c>
      <c r="J9">
        <v>16</v>
      </c>
      <c r="K9">
        <v>1</v>
      </c>
      <c r="O9">
        <v>3</v>
      </c>
      <c r="S9">
        <v>1</v>
      </c>
      <c r="AC9">
        <v>20</v>
      </c>
      <c r="AD9">
        <v>6</v>
      </c>
      <c r="AE9">
        <v>10</v>
      </c>
      <c r="AK9">
        <v>2</v>
      </c>
      <c r="AR9" s="14">
        <f t="shared" si="0"/>
        <v>62</v>
      </c>
    </row>
    <row r="10" spans="1:46" x14ac:dyDescent="0.25">
      <c r="E10" s="9" t="s">
        <v>118</v>
      </c>
      <c r="F10">
        <v>1</v>
      </c>
      <c r="I10">
        <v>6</v>
      </c>
      <c r="AC10">
        <v>1</v>
      </c>
      <c r="AD10">
        <v>1</v>
      </c>
      <c r="AR10" s="14">
        <f t="shared" si="0"/>
        <v>9</v>
      </c>
    </row>
    <row r="11" spans="1:46" x14ac:dyDescent="0.25">
      <c r="E11" s="9" t="s">
        <v>119</v>
      </c>
      <c r="F11">
        <v>1</v>
      </c>
      <c r="G11">
        <v>1</v>
      </c>
      <c r="J11">
        <v>4</v>
      </c>
      <c r="O11">
        <v>1</v>
      </c>
      <c r="X11">
        <v>1</v>
      </c>
      <c r="AC11">
        <v>2</v>
      </c>
      <c r="AE11">
        <v>2</v>
      </c>
      <c r="AI11">
        <v>3</v>
      </c>
      <c r="AK11">
        <v>2</v>
      </c>
      <c r="AL11">
        <v>14</v>
      </c>
      <c r="AR11" s="14">
        <f t="shared" si="0"/>
        <v>31</v>
      </c>
    </row>
    <row r="12" spans="1:46" x14ac:dyDescent="0.25">
      <c r="E12" s="9" t="s">
        <v>120</v>
      </c>
      <c r="I12">
        <v>2</v>
      </c>
      <c r="W12">
        <v>1</v>
      </c>
      <c r="AD12">
        <v>5</v>
      </c>
      <c r="AK12">
        <v>1</v>
      </c>
      <c r="AR12" s="14">
        <f t="shared" si="0"/>
        <v>9</v>
      </c>
    </row>
    <row r="13" spans="1:46" x14ac:dyDescent="0.25">
      <c r="E13" s="9"/>
    </row>
    <row r="15" spans="1:46" s="31" customFormat="1" x14ac:dyDescent="0.25">
      <c r="A15" s="30"/>
      <c r="B15" s="32" t="s">
        <v>132</v>
      </c>
      <c r="E15" s="31" t="s">
        <v>132</v>
      </c>
      <c r="F15" s="31" t="s">
        <v>139</v>
      </c>
      <c r="G15" s="31" t="s">
        <v>140</v>
      </c>
      <c r="H15" s="31" t="s">
        <v>141</v>
      </c>
      <c r="I15" s="31" t="s">
        <v>141</v>
      </c>
      <c r="J15" s="31" t="s">
        <v>141</v>
      </c>
      <c r="K15" s="31" t="s">
        <v>142</v>
      </c>
      <c r="L15" s="31" t="s">
        <v>142</v>
      </c>
      <c r="M15" s="31" t="s">
        <v>142</v>
      </c>
      <c r="N15" s="31" t="s">
        <v>142</v>
      </c>
      <c r="O15" s="31" t="s">
        <v>142</v>
      </c>
      <c r="P15" s="31" t="s">
        <v>143</v>
      </c>
      <c r="Q15" s="31" t="s">
        <v>143</v>
      </c>
      <c r="R15" s="31" t="s">
        <v>143</v>
      </c>
      <c r="S15" s="31" t="s">
        <v>144</v>
      </c>
      <c r="T15" s="31" t="s">
        <v>144</v>
      </c>
      <c r="U15" s="31" t="s">
        <v>145</v>
      </c>
      <c r="V15" s="31" t="s">
        <v>145</v>
      </c>
      <c r="W15" s="31" t="s">
        <v>146</v>
      </c>
      <c r="X15" s="31" t="s">
        <v>145</v>
      </c>
      <c r="Y15" s="31" t="s">
        <v>147</v>
      </c>
      <c r="Z15" s="31" t="s">
        <v>148</v>
      </c>
      <c r="AA15" s="31" t="s">
        <v>147</v>
      </c>
      <c r="AB15" s="31" t="s">
        <v>147</v>
      </c>
      <c r="AC15" s="31" t="s">
        <v>149</v>
      </c>
      <c r="AD15" s="31" t="s">
        <v>149</v>
      </c>
      <c r="AE15" s="31" t="s">
        <v>149</v>
      </c>
      <c r="AF15" s="31" t="s">
        <v>149</v>
      </c>
      <c r="AG15" s="31" t="s">
        <v>149</v>
      </c>
      <c r="AH15" s="31" t="s">
        <v>149</v>
      </c>
      <c r="AI15" s="31" t="s">
        <v>150</v>
      </c>
      <c r="AJ15" s="31" t="s">
        <v>150</v>
      </c>
      <c r="AK15" s="31" t="s">
        <v>151</v>
      </c>
      <c r="AL15" s="31" t="s">
        <v>150</v>
      </c>
      <c r="AM15" s="31" t="s">
        <v>152</v>
      </c>
      <c r="AN15" s="31" t="s">
        <v>149</v>
      </c>
      <c r="AO15" s="31" t="s">
        <v>153</v>
      </c>
      <c r="AP15" s="31" t="s">
        <v>149</v>
      </c>
      <c r="AT15" s="43"/>
    </row>
    <row r="16" spans="1:46" s="31" customFormat="1" x14ac:dyDescent="0.25">
      <c r="A16" s="30"/>
      <c r="B16" s="32" t="s">
        <v>133</v>
      </c>
      <c r="AT16" s="43"/>
    </row>
    <row r="17" spans="1:76" s="2" customFormat="1" ht="18.75" customHeight="1" x14ac:dyDescent="0.25">
      <c r="A17" s="1" t="s">
        <v>3</v>
      </c>
      <c r="B17" s="2" t="s">
        <v>0</v>
      </c>
      <c r="C17" s="2" t="s">
        <v>1</v>
      </c>
      <c r="D17" s="2" t="s">
        <v>6</v>
      </c>
      <c r="E17" s="2" t="s">
        <v>2</v>
      </c>
      <c r="F17" s="15" t="s">
        <v>169</v>
      </c>
      <c r="G17" s="15" t="s">
        <v>38</v>
      </c>
      <c r="H17" s="15" t="s">
        <v>39</v>
      </c>
      <c r="I17" s="15" t="s">
        <v>40</v>
      </c>
      <c r="J17" s="15" t="s">
        <v>41</v>
      </c>
      <c r="K17" s="15" t="s">
        <v>42</v>
      </c>
      <c r="L17" s="15" t="s">
        <v>43</v>
      </c>
      <c r="M17" s="15" t="s">
        <v>73</v>
      </c>
      <c r="N17" s="15" t="s">
        <v>44</v>
      </c>
      <c r="O17" s="15" t="s">
        <v>45</v>
      </c>
      <c r="P17" s="15" t="s">
        <v>46</v>
      </c>
      <c r="Q17" s="15" t="s">
        <v>47</v>
      </c>
      <c r="R17" s="15" t="s">
        <v>48</v>
      </c>
      <c r="S17" s="15" t="s">
        <v>66</v>
      </c>
      <c r="T17" s="15" t="s">
        <v>49</v>
      </c>
      <c r="U17" s="16" t="s">
        <v>50</v>
      </c>
      <c r="V17" s="16" t="s">
        <v>51</v>
      </c>
      <c r="W17" s="16" t="s">
        <v>121</v>
      </c>
      <c r="X17" s="16" t="s">
        <v>52</v>
      </c>
      <c r="Y17" s="17" t="s">
        <v>53</v>
      </c>
      <c r="Z17" s="17" t="s">
        <v>54</v>
      </c>
      <c r="AA17" s="17" t="s">
        <v>55</v>
      </c>
      <c r="AB17" s="17" t="s">
        <v>56</v>
      </c>
      <c r="AC17" s="18" t="s">
        <v>57</v>
      </c>
      <c r="AD17" s="18" t="s">
        <v>165</v>
      </c>
      <c r="AE17" s="18" t="s">
        <v>164</v>
      </c>
      <c r="AF17" s="18" t="s">
        <v>58</v>
      </c>
      <c r="AG17" s="18" t="s">
        <v>59</v>
      </c>
      <c r="AH17" s="18" t="s">
        <v>163</v>
      </c>
      <c r="AI17" s="18" t="s">
        <v>167</v>
      </c>
      <c r="AJ17" s="18" t="s">
        <v>60</v>
      </c>
      <c r="AK17" s="18" t="s">
        <v>138</v>
      </c>
      <c r="AL17" s="18" t="s">
        <v>168</v>
      </c>
      <c r="AM17" s="18" t="s">
        <v>98</v>
      </c>
      <c r="AN17" s="18" t="s">
        <v>63</v>
      </c>
      <c r="AO17" s="15" t="s">
        <v>61</v>
      </c>
      <c r="AP17" s="16" t="s">
        <v>64</v>
      </c>
      <c r="AQ17" s="2" t="s">
        <v>72</v>
      </c>
      <c r="AR17" s="13" t="s">
        <v>122</v>
      </c>
      <c r="AS17" s="39" t="s">
        <v>135</v>
      </c>
      <c r="AT17" s="45" t="s">
        <v>134</v>
      </c>
      <c r="AU17" s="69" t="s">
        <v>173</v>
      </c>
      <c r="AV17" s="21" t="s">
        <v>127</v>
      </c>
      <c r="AW17" s="22" t="s">
        <v>128</v>
      </c>
      <c r="AX17" s="24" t="s">
        <v>129</v>
      </c>
      <c r="AY17" s="23" t="s">
        <v>130</v>
      </c>
      <c r="AZ17" s="19" t="s">
        <v>122</v>
      </c>
      <c r="BA17" s="34" t="s">
        <v>123</v>
      </c>
      <c r="BB17" s="35" t="s">
        <v>124</v>
      </c>
      <c r="BC17" s="36" t="s">
        <v>125</v>
      </c>
      <c r="BD17" s="37" t="s">
        <v>126</v>
      </c>
      <c r="BE17" s="2" t="s">
        <v>137</v>
      </c>
      <c r="BF17" s="39" t="s">
        <v>131</v>
      </c>
      <c r="BJ17" s="2" t="s">
        <v>140</v>
      </c>
      <c r="BK17" s="2" t="s">
        <v>139</v>
      </c>
      <c r="BL17" s="2" t="s">
        <v>141</v>
      </c>
      <c r="BM17" s="2" t="s">
        <v>144</v>
      </c>
      <c r="BN17" s="2" t="s">
        <v>153</v>
      </c>
      <c r="BO17" s="2" t="s">
        <v>142</v>
      </c>
      <c r="BP17" s="2" t="s">
        <v>143</v>
      </c>
      <c r="BQ17" s="2" t="s">
        <v>146</v>
      </c>
      <c r="BR17" s="2" t="s">
        <v>147</v>
      </c>
      <c r="BS17" s="2" t="s">
        <v>145</v>
      </c>
      <c r="BT17" s="2" t="s">
        <v>149</v>
      </c>
      <c r="BU17" s="2" t="s">
        <v>150</v>
      </c>
      <c r="BV17" s="2" t="s">
        <v>152</v>
      </c>
      <c r="BW17" s="2" t="s">
        <v>151</v>
      </c>
      <c r="BX17" s="2" t="s">
        <v>148</v>
      </c>
    </row>
    <row r="18" spans="1:76" s="52" customFormat="1" ht="18.75" customHeight="1" x14ac:dyDescent="0.25">
      <c r="A18" s="51"/>
      <c r="E18" s="52" t="s">
        <v>136</v>
      </c>
      <c r="F18" s="52">
        <f t="shared" ref="F18:F28" si="1">F2/AR2</f>
        <v>0</v>
      </c>
      <c r="G18" s="52">
        <f t="shared" ref="G18:G28" si="2">G2/AR2</f>
        <v>3.5294117647058823E-2</v>
      </c>
      <c r="H18" s="52">
        <f t="shared" ref="H18:H28" si="3">H2/AR2</f>
        <v>9.4117647058823528E-2</v>
      </c>
      <c r="I18" s="52">
        <f t="shared" ref="I18:I28" si="4">I2/AR2</f>
        <v>0.17647058823529413</v>
      </c>
      <c r="J18" s="52">
        <f t="shared" ref="J18:J28" si="5">J2/AR2</f>
        <v>1.1764705882352941E-2</v>
      </c>
      <c r="K18" s="52">
        <f t="shared" ref="K18:K28" si="6">K2/AR2</f>
        <v>1.1764705882352941E-2</v>
      </c>
      <c r="L18" s="52">
        <f t="shared" ref="L18:L28" si="7">L2/AR2</f>
        <v>0</v>
      </c>
      <c r="M18" s="52">
        <f t="shared" ref="M18:M28" si="8">M2/AR2</f>
        <v>0</v>
      </c>
      <c r="N18" s="52">
        <f t="shared" ref="N18:N28" si="9">N2/AR2</f>
        <v>1.1764705882352941E-2</v>
      </c>
      <c r="O18" s="52">
        <f t="shared" ref="O18:O28" si="10">O2/AR2</f>
        <v>0</v>
      </c>
      <c r="P18" s="52">
        <f t="shared" ref="P18:P28" si="11">P2/AR2</f>
        <v>0</v>
      </c>
      <c r="Q18" s="52">
        <f t="shared" ref="Q18:Q28" si="12">Q2/AR2</f>
        <v>0</v>
      </c>
      <c r="R18" s="52">
        <f t="shared" ref="R18:R28" si="13">R2/AR2</f>
        <v>0</v>
      </c>
      <c r="S18" s="52">
        <f t="shared" ref="S18:S28" si="14">S2/AR2</f>
        <v>1.1764705882352941E-2</v>
      </c>
      <c r="T18" s="52">
        <f t="shared" ref="T18:T28" si="15">T2/AR2</f>
        <v>0</v>
      </c>
      <c r="U18" s="52">
        <f t="shared" ref="U18:U28" si="16">U2/AR2</f>
        <v>0</v>
      </c>
      <c r="V18" s="52">
        <f t="shared" ref="V18:V28" si="17">V2/AR2</f>
        <v>0</v>
      </c>
      <c r="W18" s="52">
        <f t="shared" ref="W18:W28" si="18">W2/AR2</f>
        <v>0</v>
      </c>
      <c r="X18" s="52">
        <f t="shared" ref="X18:X28" si="19">X2/AR2</f>
        <v>0</v>
      </c>
      <c r="Y18" s="52">
        <f t="shared" ref="Y18:Y28" si="20">Y2/AR2</f>
        <v>0</v>
      </c>
      <c r="Z18" s="52">
        <f t="shared" ref="Z18:Z28" si="21">Z2/AR2</f>
        <v>0</v>
      </c>
      <c r="AA18" s="52">
        <f t="shared" ref="AA18:AA28" si="22">AA2/AR2</f>
        <v>1.1764705882352941E-2</v>
      </c>
      <c r="AB18" s="52">
        <f t="shared" ref="AB18:AB28" si="23">AB2/AR2</f>
        <v>0</v>
      </c>
      <c r="AC18" s="52">
        <f t="shared" ref="AC18:AC28" si="24">AC2/AR2</f>
        <v>0.3411764705882353</v>
      </c>
      <c r="AD18" s="52">
        <f t="shared" ref="AD18:AD28" si="25">AD2/AR2</f>
        <v>1.1764705882352941E-2</v>
      </c>
      <c r="AE18" s="52">
        <f t="shared" ref="AE18:AE28" si="26">AE2/AR2</f>
        <v>3.5294117647058823E-2</v>
      </c>
      <c r="AF18" s="52">
        <f t="shared" ref="AF18:AF28" si="27">AF2/AR2</f>
        <v>0</v>
      </c>
      <c r="AG18" s="52">
        <f t="shared" ref="AG18:AG28" si="28">AG2/AR2</f>
        <v>0</v>
      </c>
      <c r="AH18" s="52">
        <f t="shared" ref="AH18:AH28" si="29">AH2/AR2</f>
        <v>0</v>
      </c>
      <c r="AI18" s="52">
        <f t="shared" ref="AI18:AI28" si="30">AI2/AR2</f>
        <v>0</v>
      </c>
      <c r="AJ18" s="52">
        <f t="shared" ref="AJ18:AJ28" si="31">AJ2/AR2</f>
        <v>0</v>
      </c>
      <c r="AK18" s="52">
        <f t="shared" ref="AK18:AK28" si="32">AK2/AR2</f>
        <v>2.3529411764705882E-2</v>
      </c>
      <c r="AL18" s="52">
        <f t="shared" ref="AL18:AL28" si="33">AL2/AR2</f>
        <v>0</v>
      </c>
      <c r="AM18" s="52">
        <f t="shared" ref="AM18:AM28" si="34">AM2/AR2</f>
        <v>0</v>
      </c>
      <c r="AN18" s="52">
        <f t="shared" ref="AN18:AN28" si="35">AN2/AR2</f>
        <v>0</v>
      </c>
      <c r="AO18" s="52">
        <f t="shared" ref="AO18:AO28" si="36">AO2/AR2</f>
        <v>0.22352941176470589</v>
      </c>
      <c r="AP18" s="52">
        <f t="shared" ref="AP18:AP28" si="37">AP2/AR2</f>
        <v>0</v>
      </c>
      <c r="AQ18" s="52">
        <f t="shared" ref="AQ18:AQ28" si="38">AQ2/AR2</f>
        <v>0</v>
      </c>
      <c r="AR18" s="53">
        <f>SUM(F18:AQ18)</f>
        <v>1.0000000000000002</v>
      </c>
      <c r="AS18" s="54">
        <v>17</v>
      </c>
      <c r="AT18" s="50">
        <v>6.39</v>
      </c>
      <c r="AU18" s="72">
        <v>13</v>
      </c>
      <c r="AV18" s="55">
        <f>SUM(F18:T18, AO18)</f>
        <v>0.57647058823529418</v>
      </c>
      <c r="AW18" s="55">
        <f>SUM(U18:X18, AP18)</f>
        <v>0</v>
      </c>
      <c r="AX18" s="55">
        <f>SUM(Y18:AB18)</f>
        <v>1.1764705882352941E-2</v>
      </c>
      <c r="AY18" s="55">
        <f>SUM(AC18:AN18)</f>
        <v>0.41176470588235292</v>
      </c>
      <c r="AZ18" s="55">
        <f>SUM(AV18:AY18)</f>
        <v>1</v>
      </c>
      <c r="BA18" s="50">
        <v>57.6</v>
      </c>
      <c r="BB18" s="50">
        <v>0</v>
      </c>
      <c r="BC18" s="50">
        <v>1.2</v>
      </c>
      <c r="BD18" s="50">
        <v>41.2</v>
      </c>
      <c r="BE18" s="52">
        <f>SUM(AC18:AD18)</f>
        <v>0.35294117647058826</v>
      </c>
      <c r="BF18" s="54">
        <v>35.299999999999997</v>
      </c>
      <c r="BJ18">
        <f>SUM(G18)</f>
        <v>3.5294117647058823E-2</v>
      </c>
      <c r="BK18">
        <f>SUM(F18)</f>
        <v>0</v>
      </c>
      <c r="BL18">
        <f>SUM(H18, I18, J18)</f>
        <v>0.28235294117647064</v>
      </c>
      <c r="BM18">
        <f>SUM(S18, T18)</f>
        <v>1.1764705882352941E-2</v>
      </c>
      <c r="BN18">
        <f>SUM(AO18)</f>
        <v>0.22352941176470589</v>
      </c>
      <c r="BO18">
        <f>SUM(K18, L18, M18, N18, O18)</f>
        <v>2.3529411764705882E-2</v>
      </c>
      <c r="BP18">
        <f>SUM(P18, Q18, R18)</f>
        <v>0</v>
      </c>
      <c r="BQ18">
        <f>SUM(W18)</f>
        <v>0</v>
      </c>
      <c r="BR18">
        <f>SUM(Y18, AA18, AB18)</f>
        <v>1.1764705882352941E-2</v>
      </c>
      <c r="BS18">
        <f>SUM(X18)</f>
        <v>0</v>
      </c>
      <c r="BT18">
        <f>SUM(AC18, AD18, AE18, AF18, AG18, AH18, AN18, AP18)</f>
        <v>0.38823529411764707</v>
      </c>
      <c r="BU18">
        <f>SUM(AI18, AJ18, AL18)</f>
        <v>0</v>
      </c>
      <c r="BV18">
        <f>SUM(AM18)</f>
        <v>0</v>
      </c>
      <c r="BW18">
        <f>SUM(AK18)</f>
        <v>2.3529411764705882E-2</v>
      </c>
      <c r="BX18">
        <f>SUM(Z18)</f>
        <v>0</v>
      </c>
    </row>
    <row r="19" spans="1:76" x14ac:dyDescent="0.25">
      <c r="A19">
        <v>1</v>
      </c>
      <c r="E19" s="9" t="s">
        <v>111</v>
      </c>
      <c r="F19">
        <f t="shared" si="1"/>
        <v>0</v>
      </c>
      <c r="G19">
        <f t="shared" si="2"/>
        <v>1.834862385321101E-2</v>
      </c>
      <c r="H19">
        <f t="shared" si="3"/>
        <v>9.1743119266055051E-2</v>
      </c>
      <c r="I19">
        <f t="shared" si="4"/>
        <v>0.15596330275229359</v>
      </c>
      <c r="J19">
        <f t="shared" si="5"/>
        <v>0.12844036697247707</v>
      </c>
      <c r="K19">
        <f t="shared" si="6"/>
        <v>0</v>
      </c>
      <c r="L19">
        <f t="shared" si="7"/>
        <v>0</v>
      </c>
      <c r="M19">
        <f t="shared" si="8"/>
        <v>0</v>
      </c>
      <c r="N19">
        <f t="shared" si="9"/>
        <v>0</v>
      </c>
      <c r="O19">
        <f t="shared" si="10"/>
        <v>0</v>
      </c>
      <c r="P19">
        <f t="shared" si="11"/>
        <v>9.1743119266055051E-3</v>
      </c>
      <c r="Q19">
        <f t="shared" si="12"/>
        <v>0</v>
      </c>
      <c r="R19">
        <f t="shared" si="13"/>
        <v>0</v>
      </c>
      <c r="S19">
        <f t="shared" si="14"/>
        <v>0</v>
      </c>
      <c r="T19">
        <f t="shared" si="15"/>
        <v>0</v>
      </c>
      <c r="U19">
        <f t="shared" si="16"/>
        <v>1.834862385321101E-2</v>
      </c>
      <c r="V19">
        <f t="shared" si="17"/>
        <v>0</v>
      </c>
      <c r="W19">
        <f t="shared" si="18"/>
        <v>4.5871559633027525E-2</v>
      </c>
      <c r="X19">
        <f t="shared" si="19"/>
        <v>0</v>
      </c>
      <c r="Y19">
        <f t="shared" si="20"/>
        <v>0</v>
      </c>
      <c r="Z19">
        <f t="shared" si="21"/>
        <v>0</v>
      </c>
      <c r="AA19">
        <f t="shared" si="22"/>
        <v>0</v>
      </c>
      <c r="AB19">
        <f t="shared" si="23"/>
        <v>0</v>
      </c>
      <c r="AC19">
        <f t="shared" si="24"/>
        <v>0.37614678899082571</v>
      </c>
      <c r="AD19">
        <f t="shared" si="25"/>
        <v>2.7522935779816515E-2</v>
      </c>
      <c r="AE19">
        <f t="shared" si="26"/>
        <v>9.1743119266055051E-3</v>
      </c>
      <c r="AF19">
        <f t="shared" si="27"/>
        <v>0</v>
      </c>
      <c r="AG19">
        <f t="shared" si="28"/>
        <v>0</v>
      </c>
      <c r="AH19">
        <f t="shared" si="29"/>
        <v>0</v>
      </c>
      <c r="AI19">
        <f t="shared" si="30"/>
        <v>0</v>
      </c>
      <c r="AJ19">
        <f t="shared" si="31"/>
        <v>0</v>
      </c>
      <c r="AK19">
        <f t="shared" si="32"/>
        <v>4.5871559633027525E-2</v>
      </c>
      <c r="AL19" s="52">
        <f t="shared" si="33"/>
        <v>7.3394495412844041E-2</v>
      </c>
      <c r="AM19">
        <f t="shared" si="34"/>
        <v>0</v>
      </c>
      <c r="AN19">
        <f t="shared" si="35"/>
        <v>0</v>
      </c>
      <c r="AO19">
        <f t="shared" si="36"/>
        <v>0</v>
      </c>
      <c r="AP19">
        <f t="shared" si="37"/>
        <v>0</v>
      </c>
      <c r="AQ19">
        <f t="shared" si="38"/>
        <v>0</v>
      </c>
      <c r="AR19" s="14">
        <f>SUM(F19:AQ19)</f>
        <v>1</v>
      </c>
      <c r="AS19" s="40">
        <v>25</v>
      </c>
      <c r="AT19" s="38">
        <v>9.89</v>
      </c>
      <c r="AU19" s="71">
        <v>12</v>
      </c>
      <c r="AV19">
        <f>SUM(F19:T19, AO19)</f>
        <v>0.40366972477064222</v>
      </c>
      <c r="AW19">
        <f>SUM(U19:X19, AP19)</f>
        <v>6.4220183486238536E-2</v>
      </c>
      <c r="AX19">
        <f>SUM(Y19:AB19)</f>
        <v>0</v>
      </c>
      <c r="AY19">
        <f>SUM(AC19:AN19)</f>
        <v>0.5321100917431193</v>
      </c>
      <c r="AZ19">
        <f>SUM(AV19:AY19)</f>
        <v>1</v>
      </c>
      <c r="BA19" s="38">
        <v>40.299999999999997</v>
      </c>
      <c r="BB19" s="38">
        <v>6.4</v>
      </c>
      <c r="BC19" s="38">
        <v>0</v>
      </c>
      <c r="BD19" s="38">
        <v>5.3</v>
      </c>
      <c r="BE19" s="52">
        <f t="shared" ref="BE19:BE28" si="39">SUM(AC19:AD19)</f>
        <v>0.40366972477064222</v>
      </c>
      <c r="BF19" s="40">
        <v>40.4</v>
      </c>
      <c r="BJ19">
        <f t="shared" ref="BJ19:BJ28" si="40">SUM(G19)</f>
        <v>1.834862385321101E-2</v>
      </c>
      <c r="BK19">
        <f t="shared" ref="BK19:BK28" si="41">SUM(F19)</f>
        <v>0</v>
      </c>
      <c r="BL19">
        <f t="shared" ref="BL19:BL28" si="42">SUM(H19, I19, J19)</f>
        <v>0.37614678899082571</v>
      </c>
      <c r="BM19">
        <f t="shared" ref="BM19:BM28" si="43">SUM(S19, T19)</f>
        <v>0</v>
      </c>
      <c r="BN19">
        <f t="shared" ref="BN19:BN28" si="44">SUM(AO19)</f>
        <v>0</v>
      </c>
      <c r="BO19">
        <f t="shared" ref="BO19:BO28" si="45">SUM(K19, L19, M19, N19, O19)</f>
        <v>0</v>
      </c>
      <c r="BP19">
        <f t="shared" ref="BP19:BP28" si="46">SUM(P19, Q19, R19)</f>
        <v>9.1743119266055051E-3</v>
      </c>
      <c r="BQ19">
        <f t="shared" ref="BQ19:BQ28" si="47">SUM(W19)</f>
        <v>4.5871559633027525E-2</v>
      </c>
      <c r="BR19">
        <f t="shared" ref="BR19:BR28" si="48">SUM(Y19, AA19, AB19)</f>
        <v>0</v>
      </c>
      <c r="BS19">
        <f t="shared" ref="BS19:BS28" si="49">SUM(X19)</f>
        <v>0</v>
      </c>
      <c r="BT19">
        <f t="shared" ref="BT19:BT28" si="50">SUM(AC19, AD19, AE19, AF19, AG19, AH19, AN19, AP19)</f>
        <v>0.41284403669724773</v>
      </c>
      <c r="BU19">
        <f t="shared" ref="BU19:BU28" si="51">SUM(AI19, AJ19, AL19)</f>
        <v>7.3394495412844041E-2</v>
      </c>
      <c r="BV19">
        <f t="shared" ref="BV19:BV28" si="52">SUM(AM19)</f>
        <v>0</v>
      </c>
      <c r="BW19">
        <f t="shared" ref="BW19:BW28" si="53">SUM(AK19)</f>
        <v>4.5871559633027525E-2</v>
      </c>
      <c r="BX19">
        <f t="shared" ref="BX19:BX28" si="54">SUM(Z19)</f>
        <v>0</v>
      </c>
    </row>
    <row r="20" spans="1:76" x14ac:dyDescent="0.25">
      <c r="A20">
        <v>2</v>
      </c>
      <c r="E20" s="9" t="s">
        <v>112</v>
      </c>
      <c r="F20">
        <f t="shared" si="1"/>
        <v>7.0175438596491224E-2</v>
      </c>
      <c r="G20">
        <f t="shared" si="2"/>
        <v>3.5087719298245612E-2</v>
      </c>
      <c r="H20">
        <f t="shared" si="3"/>
        <v>0</v>
      </c>
      <c r="I20">
        <f t="shared" si="4"/>
        <v>0.26315789473684209</v>
      </c>
      <c r="J20">
        <f t="shared" si="5"/>
        <v>0.14035087719298245</v>
      </c>
      <c r="K20">
        <f t="shared" si="6"/>
        <v>0</v>
      </c>
      <c r="L20">
        <f t="shared" si="7"/>
        <v>0</v>
      </c>
      <c r="M20">
        <f t="shared" si="8"/>
        <v>0</v>
      </c>
      <c r="N20">
        <f t="shared" si="9"/>
        <v>0</v>
      </c>
      <c r="O20">
        <f t="shared" si="10"/>
        <v>5.2631578947368418E-2</v>
      </c>
      <c r="P20">
        <f t="shared" si="11"/>
        <v>1.7543859649122806E-2</v>
      </c>
      <c r="Q20">
        <f t="shared" si="12"/>
        <v>0</v>
      </c>
      <c r="R20">
        <f t="shared" si="13"/>
        <v>1.7543859649122806E-2</v>
      </c>
      <c r="S20">
        <f t="shared" si="14"/>
        <v>0</v>
      </c>
      <c r="T20">
        <f t="shared" si="15"/>
        <v>0</v>
      </c>
      <c r="U20">
        <f t="shared" si="16"/>
        <v>0</v>
      </c>
      <c r="V20">
        <f t="shared" si="17"/>
        <v>0</v>
      </c>
      <c r="W20">
        <f t="shared" si="18"/>
        <v>1.7543859649122806E-2</v>
      </c>
      <c r="X20">
        <f t="shared" si="19"/>
        <v>0</v>
      </c>
      <c r="Y20">
        <f t="shared" si="20"/>
        <v>0</v>
      </c>
      <c r="Z20">
        <f t="shared" si="21"/>
        <v>0</v>
      </c>
      <c r="AA20">
        <f t="shared" si="22"/>
        <v>1.7543859649122806E-2</v>
      </c>
      <c r="AB20">
        <f t="shared" si="23"/>
        <v>0</v>
      </c>
      <c r="AC20">
        <f t="shared" si="24"/>
        <v>0.22807017543859648</v>
      </c>
      <c r="AD20">
        <f t="shared" si="25"/>
        <v>8.771929824561403E-2</v>
      </c>
      <c r="AE20">
        <f t="shared" si="26"/>
        <v>0</v>
      </c>
      <c r="AF20">
        <f t="shared" si="27"/>
        <v>1.7543859649122806E-2</v>
      </c>
      <c r="AG20">
        <f t="shared" si="28"/>
        <v>0</v>
      </c>
      <c r="AH20">
        <f t="shared" si="29"/>
        <v>0</v>
      </c>
      <c r="AI20">
        <f t="shared" si="30"/>
        <v>1.7543859649122806E-2</v>
      </c>
      <c r="AJ20">
        <f t="shared" si="31"/>
        <v>0</v>
      </c>
      <c r="AK20">
        <f t="shared" si="32"/>
        <v>0</v>
      </c>
      <c r="AL20" s="52">
        <f t="shared" si="33"/>
        <v>1.7543859649122806E-2</v>
      </c>
      <c r="AM20">
        <f t="shared" si="34"/>
        <v>0</v>
      </c>
      <c r="AN20">
        <f t="shared" si="35"/>
        <v>0</v>
      </c>
      <c r="AO20">
        <f t="shared" si="36"/>
        <v>0</v>
      </c>
      <c r="AP20">
        <f t="shared" si="37"/>
        <v>0</v>
      </c>
      <c r="AQ20">
        <f t="shared" si="38"/>
        <v>0</v>
      </c>
      <c r="AR20" s="14">
        <f t="shared" ref="AR20:AR28" si="55">SUM(F20:AQ20)</f>
        <v>1.0000000000000004</v>
      </c>
      <c r="AS20" s="40">
        <v>18</v>
      </c>
      <c r="AT20" s="38">
        <v>9.06</v>
      </c>
      <c r="AU20" s="71">
        <v>14</v>
      </c>
      <c r="AV20">
        <f t="shared" ref="AV20:AV28" si="56">SUM(F20:T20, AO20)</f>
        <v>0.59649122807017552</v>
      </c>
      <c r="AW20">
        <f t="shared" ref="AW20:AW28" si="57">SUM(U20:X20, AP20)</f>
        <v>1.7543859649122806E-2</v>
      </c>
      <c r="AX20">
        <f t="shared" ref="AX20:AX28" si="58">SUM(Y20:AB20)</f>
        <v>1.7543859649122806E-2</v>
      </c>
      <c r="AY20">
        <f t="shared" ref="AY20:AY28" si="59">SUM(AC20:AN20)</f>
        <v>0.36842105263157893</v>
      </c>
      <c r="AZ20">
        <f t="shared" ref="AZ20:AZ28" si="60">SUM(AV20:AY20)</f>
        <v>1.0000000000000002</v>
      </c>
      <c r="BA20" s="38">
        <v>59.6</v>
      </c>
      <c r="BB20" s="38">
        <v>1.8</v>
      </c>
      <c r="BC20" s="38">
        <v>1.8</v>
      </c>
      <c r="BD20" s="38">
        <v>36.799999999999997</v>
      </c>
      <c r="BE20" s="52">
        <f t="shared" si="39"/>
        <v>0.31578947368421051</v>
      </c>
      <c r="BF20" s="40">
        <v>31.6</v>
      </c>
      <c r="BJ20">
        <f t="shared" si="40"/>
        <v>3.5087719298245612E-2</v>
      </c>
      <c r="BK20">
        <f t="shared" si="41"/>
        <v>7.0175438596491224E-2</v>
      </c>
      <c r="BL20">
        <f t="shared" si="42"/>
        <v>0.40350877192982454</v>
      </c>
      <c r="BM20">
        <f t="shared" si="43"/>
        <v>0</v>
      </c>
      <c r="BN20">
        <f t="shared" si="44"/>
        <v>0</v>
      </c>
      <c r="BO20">
        <f t="shared" si="45"/>
        <v>5.2631578947368418E-2</v>
      </c>
      <c r="BP20">
        <f t="shared" si="46"/>
        <v>3.5087719298245612E-2</v>
      </c>
      <c r="BQ20">
        <f t="shared" si="47"/>
        <v>1.7543859649122806E-2</v>
      </c>
      <c r="BR20">
        <f t="shared" si="48"/>
        <v>1.7543859649122806E-2</v>
      </c>
      <c r="BS20">
        <f t="shared" si="49"/>
        <v>0</v>
      </c>
      <c r="BT20">
        <f t="shared" si="50"/>
        <v>0.33333333333333331</v>
      </c>
      <c r="BU20">
        <f t="shared" si="51"/>
        <v>3.5087719298245612E-2</v>
      </c>
      <c r="BV20">
        <f t="shared" si="52"/>
        <v>0</v>
      </c>
      <c r="BW20">
        <f t="shared" si="53"/>
        <v>0</v>
      </c>
      <c r="BX20">
        <f t="shared" si="54"/>
        <v>0</v>
      </c>
    </row>
    <row r="21" spans="1:76" x14ac:dyDescent="0.25">
      <c r="A21">
        <v>3</v>
      </c>
      <c r="E21" s="9" t="s">
        <v>113</v>
      </c>
      <c r="F21">
        <f t="shared" si="1"/>
        <v>1.7241379310344827E-2</v>
      </c>
      <c r="G21">
        <f t="shared" si="2"/>
        <v>1.7241379310344827E-2</v>
      </c>
      <c r="H21">
        <f t="shared" si="3"/>
        <v>0</v>
      </c>
      <c r="I21">
        <f t="shared" si="4"/>
        <v>5.1724137931034482E-2</v>
      </c>
      <c r="J21">
        <f t="shared" si="5"/>
        <v>1.7241379310344827E-2</v>
      </c>
      <c r="K21">
        <f t="shared" si="6"/>
        <v>0</v>
      </c>
      <c r="L21">
        <f t="shared" si="7"/>
        <v>0</v>
      </c>
      <c r="M21">
        <f t="shared" si="8"/>
        <v>0</v>
      </c>
      <c r="N21">
        <f t="shared" si="9"/>
        <v>0</v>
      </c>
      <c r="O21">
        <f t="shared" si="10"/>
        <v>0</v>
      </c>
      <c r="P21">
        <f t="shared" si="11"/>
        <v>0</v>
      </c>
      <c r="Q21">
        <f t="shared" si="12"/>
        <v>0</v>
      </c>
      <c r="R21">
        <f t="shared" si="13"/>
        <v>0</v>
      </c>
      <c r="S21">
        <f t="shared" si="14"/>
        <v>0</v>
      </c>
      <c r="T21">
        <f t="shared" si="15"/>
        <v>0</v>
      </c>
      <c r="U21">
        <f t="shared" si="16"/>
        <v>0</v>
      </c>
      <c r="V21">
        <f t="shared" si="17"/>
        <v>0</v>
      </c>
      <c r="W21">
        <f t="shared" si="18"/>
        <v>0</v>
      </c>
      <c r="X21">
        <f t="shared" si="19"/>
        <v>0</v>
      </c>
      <c r="Y21">
        <f t="shared" si="20"/>
        <v>0</v>
      </c>
      <c r="Z21">
        <f t="shared" si="21"/>
        <v>0</v>
      </c>
      <c r="AA21">
        <f t="shared" si="22"/>
        <v>0</v>
      </c>
      <c r="AB21">
        <f t="shared" si="23"/>
        <v>0</v>
      </c>
      <c r="AC21">
        <f t="shared" si="24"/>
        <v>0.58620689655172409</v>
      </c>
      <c r="AD21">
        <f t="shared" si="25"/>
        <v>0.10344827586206896</v>
      </c>
      <c r="AE21">
        <f t="shared" si="26"/>
        <v>3.4482758620689655E-2</v>
      </c>
      <c r="AF21">
        <f t="shared" si="27"/>
        <v>0</v>
      </c>
      <c r="AG21">
        <f t="shared" si="28"/>
        <v>0</v>
      </c>
      <c r="AH21">
        <f t="shared" si="29"/>
        <v>0</v>
      </c>
      <c r="AI21">
        <f t="shared" si="30"/>
        <v>1.7241379310344827E-2</v>
      </c>
      <c r="AJ21">
        <f t="shared" si="31"/>
        <v>0</v>
      </c>
      <c r="AK21">
        <f t="shared" si="32"/>
        <v>5.1724137931034482E-2</v>
      </c>
      <c r="AL21" s="52">
        <f t="shared" si="33"/>
        <v>0.10344827586206896</v>
      </c>
      <c r="AM21">
        <f t="shared" si="34"/>
        <v>0</v>
      </c>
      <c r="AN21">
        <f t="shared" si="35"/>
        <v>0</v>
      </c>
      <c r="AO21">
        <f t="shared" si="36"/>
        <v>0</v>
      </c>
      <c r="AP21">
        <f t="shared" si="37"/>
        <v>0</v>
      </c>
      <c r="AQ21">
        <f t="shared" si="38"/>
        <v>0</v>
      </c>
      <c r="AR21" s="14">
        <f t="shared" si="55"/>
        <v>0.99999999999999989</v>
      </c>
      <c r="AS21" s="40">
        <v>13</v>
      </c>
      <c r="AT21" s="38">
        <v>5.2080000000000002</v>
      </c>
      <c r="AU21" s="71">
        <v>10</v>
      </c>
      <c r="AV21">
        <f t="shared" si="56"/>
        <v>0.10344827586206898</v>
      </c>
      <c r="AW21">
        <f t="shared" si="57"/>
        <v>0</v>
      </c>
      <c r="AX21">
        <f t="shared" si="58"/>
        <v>0</v>
      </c>
      <c r="AY21">
        <f t="shared" si="59"/>
        <v>0.89655172413793094</v>
      </c>
      <c r="AZ21">
        <f t="shared" si="60"/>
        <v>0.99999999999999989</v>
      </c>
      <c r="BA21" s="38">
        <v>10.3</v>
      </c>
      <c r="BB21" s="38">
        <v>0</v>
      </c>
      <c r="BC21" s="38">
        <v>0</v>
      </c>
      <c r="BD21" s="38">
        <v>89.7</v>
      </c>
      <c r="BE21" s="52">
        <f t="shared" si="39"/>
        <v>0.68965517241379304</v>
      </c>
      <c r="BF21" s="40">
        <v>68.900000000000006</v>
      </c>
      <c r="BJ21">
        <f t="shared" si="40"/>
        <v>1.7241379310344827E-2</v>
      </c>
      <c r="BK21">
        <f t="shared" si="41"/>
        <v>1.7241379310344827E-2</v>
      </c>
      <c r="BL21">
        <f t="shared" si="42"/>
        <v>6.8965517241379309E-2</v>
      </c>
      <c r="BM21">
        <f t="shared" si="43"/>
        <v>0</v>
      </c>
      <c r="BN21">
        <f t="shared" si="44"/>
        <v>0</v>
      </c>
      <c r="BO21">
        <f t="shared" si="45"/>
        <v>0</v>
      </c>
      <c r="BP21">
        <f t="shared" si="46"/>
        <v>0</v>
      </c>
      <c r="BQ21">
        <f t="shared" si="47"/>
        <v>0</v>
      </c>
      <c r="BR21">
        <f t="shared" si="48"/>
        <v>0</v>
      </c>
      <c r="BS21">
        <f t="shared" si="49"/>
        <v>0</v>
      </c>
      <c r="BT21">
        <f t="shared" si="50"/>
        <v>0.72413793103448265</v>
      </c>
      <c r="BU21">
        <f t="shared" si="51"/>
        <v>0.12068965517241378</v>
      </c>
      <c r="BV21">
        <f t="shared" si="52"/>
        <v>0</v>
      </c>
      <c r="BW21">
        <f t="shared" si="53"/>
        <v>5.1724137931034482E-2</v>
      </c>
      <c r="BX21">
        <f t="shared" si="54"/>
        <v>0</v>
      </c>
    </row>
    <row r="22" spans="1:76" x14ac:dyDescent="0.25">
      <c r="A22">
        <v>4</v>
      </c>
      <c r="E22" s="9" t="s">
        <v>114</v>
      </c>
      <c r="F22">
        <f t="shared" si="1"/>
        <v>0</v>
      </c>
      <c r="G22">
        <f t="shared" si="2"/>
        <v>1.9607843137254902E-2</v>
      </c>
      <c r="H22">
        <f t="shared" si="3"/>
        <v>9.8039215686274508E-2</v>
      </c>
      <c r="I22">
        <f t="shared" si="4"/>
        <v>0.15686274509803921</v>
      </c>
      <c r="J22">
        <f t="shared" si="5"/>
        <v>1.9607843137254902E-2</v>
      </c>
      <c r="K22">
        <f t="shared" si="6"/>
        <v>0</v>
      </c>
      <c r="L22">
        <f t="shared" si="7"/>
        <v>0</v>
      </c>
      <c r="M22">
        <f t="shared" si="8"/>
        <v>1.9607843137254902E-2</v>
      </c>
      <c r="N22">
        <f t="shared" si="9"/>
        <v>0</v>
      </c>
      <c r="O22">
        <f t="shared" si="10"/>
        <v>1.9607843137254902E-2</v>
      </c>
      <c r="P22">
        <f t="shared" si="11"/>
        <v>0</v>
      </c>
      <c r="Q22">
        <f t="shared" si="12"/>
        <v>0</v>
      </c>
      <c r="R22">
        <f t="shared" si="13"/>
        <v>0</v>
      </c>
      <c r="S22">
        <f t="shared" si="14"/>
        <v>0</v>
      </c>
      <c r="T22">
        <f t="shared" si="15"/>
        <v>0</v>
      </c>
      <c r="U22">
        <f t="shared" si="16"/>
        <v>0</v>
      </c>
      <c r="V22">
        <f t="shared" si="17"/>
        <v>0</v>
      </c>
      <c r="W22">
        <f t="shared" si="18"/>
        <v>0</v>
      </c>
      <c r="X22">
        <f t="shared" si="19"/>
        <v>0</v>
      </c>
      <c r="Y22">
        <f t="shared" si="20"/>
        <v>0</v>
      </c>
      <c r="Z22">
        <f t="shared" si="21"/>
        <v>0</v>
      </c>
      <c r="AA22">
        <f t="shared" si="22"/>
        <v>0</v>
      </c>
      <c r="AB22">
        <f t="shared" si="23"/>
        <v>0</v>
      </c>
      <c r="AC22">
        <f t="shared" si="24"/>
        <v>0.41176470588235292</v>
      </c>
      <c r="AD22">
        <f t="shared" si="25"/>
        <v>1.9607843137254902E-2</v>
      </c>
      <c r="AE22">
        <f t="shared" si="26"/>
        <v>3.9215686274509803E-2</v>
      </c>
      <c r="AF22">
        <f t="shared" si="27"/>
        <v>0</v>
      </c>
      <c r="AG22">
        <f t="shared" si="28"/>
        <v>0</v>
      </c>
      <c r="AH22">
        <f t="shared" si="29"/>
        <v>0</v>
      </c>
      <c r="AI22">
        <f t="shared" si="30"/>
        <v>7.8431372549019607E-2</v>
      </c>
      <c r="AJ22">
        <f t="shared" si="31"/>
        <v>0</v>
      </c>
      <c r="AK22">
        <f t="shared" si="32"/>
        <v>9.8039215686274508E-2</v>
      </c>
      <c r="AL22" s="52">
        <f t="shared" si="33"/>
        <v>1.9607843137254902E-2</v>
      </c>
      <c r="AM22">
        <f t="shared" si="34"/>
        <v>0</v>
      </c>
      <c r="AN22">
        <f t="shared" si="35"/>
        <v>0</v>
      </c>
      <c r="AO22">
        <f t="shared" si="36"/>
        <v>0</v>
      </c>
      <c r="AP22">
        <f t="shared" si="37"/>
        <v>0</v>
      </c>
      <c r="AQ22">
        <f t="shared" si="38"/>
        <v>0</v>
      </c>
      <c r="AR22" s="14">
        <f t="shared" si="55"/>
        <v>1</v>
      </c>
      <c r="AS22" s="40">
        <v>14</v>
      </c>
      <c r="AT22" s="38">
        <v>6.3689999999999998</v>
      </c>
      <c r="AU22" s="71">
        <v>12</v>
      </c>
      <c r="AV22">
        <f t="shared" si="56"/>
        <v>0.33333333333333331</v>
      </c>
      <c r="AW22">
        <f t="shared" si="57"/>
        <v>0</v>
      </c>
      <c r="AX22">
        <f t="shared" si="58"/>
        <v>0</v>
      </c>
      <c r="AY22">
        <f t="shared" si="59"/>
        <v>0.66666666666666674</v>
      </c>
      <c r="AZ22">
        <f t="shared" si="60"/>
        <v>1</v>
      </c>
      <c r="BA22" s="38">
        <v>33.299999999999997</v>
      </c>
      <c r="BB22" s="38">
        <v>0</v>
      </c>
      <c r="BC22" s="38">
        <v>0</v>
      </c>
      <c r="BD22" s="38">
        <v>66.7</v>
      </c>
      <c r="BE22" s="52">
        <f t="shared" si="39"/>
        <v>0.43137254901960781</v>
      </c>
      <c r="BF22" s="40">
        <v>43.1</v>
      </c>
      <c r="BJ22">
        <f t="shared" si="40"/>
        <v>1.9607843137254902E-2</v>
      </c>
      <c r="BK22">
        <f t="shared" si="41"/>
        <v>0</v>
      </c>
      <c r="BL22">
        <f t="shared" si="42"/>
        <v>0.2745098039215686</v>
      </c>
      <c r="BM22">
        <f t="shared" si="43"/>
        <v>0</v>
      </c>
      <c r="BN22">
        <f t="shared" si="44"/>
        <v>0</v>
      </c>
      <c r="BO22">
        <f t="shared" si="45"/>
        <v>3.9215686274509803E-2</v>
      </c>
      <c r="BP22">
        <f t="shared" si="46"/>
        <v>0</v>
      </c>
      <c r="BQ22">
        <f t="shared" si="47"/>
        <v>0</v>
      </c>
      <c r="BR22">
        <f t="shared" si="48"/>
        <v>0</v>
      </c>
      <c r="BS22">
        <f t="shared" si="49"/>
        <v>0</v>
      </c>
      <c r="BT22">
        <f t="shared" si="50"/>
        <v>0.47058823529411764</v>
      </c>
      <c r="BU22">
        <f t="shared" si="51"/>
        <v>9.8039215686274508E-2</v>
      </c>
      <c r="BV22">
        <f t="shared" si="52"/>
        <v>0</v>
      </c>
      <c r="BW22">
        <f t="shared" si="53"/>
        <v>9.8039215686274508E-2</v>
      </c>
      <c r="BX22">
        <f t="shared" si="54"/>
        <v>0</v>
      </c>
    </row>
    <row r="23" spans="1:76" x14ac:dyDescent="0.25">
      <c r="A23">
        <v>5</v>
      </c>
      <c r="E23" s="9" t="s">
        <v>115</v>
      </c>
      <c r="F23">
        <f t="shared" si="1"/>
        <v>0</v>
      </c>
      <c r="G23">
        <f t="shared" si="2"/>
        <v>0</v>
      </c>
      <c r="H23">
        <f t="shared" si="3"/>
        <v>0</v>
      </c>
      <c r="I23">
        <f t="shared" si="4"/>
        <v>0.54545454545454541</v>
      </c>
      <c r="J23">
        <f t="shared" si="5"/>
        <v>0.18181818181818182</v>
      </c>
      <c r="K23">
        <f t="shared" si="6"/>
        <v>0</v>
      </c>
      <c r="L23">
        <f t="shared" si="7"/>
        <v>0</v>
      </c>
      <c r="M23">
        <f t="shared" si="8"/>
        <v>0</v>
      </c>
      <c r="N23">
        <f t="shared" si="9"/>
        <v>0</v>
      </c>
      <c r="O23">
        <f t="shared" si="10"/>
        <v>0</v>
      </c>
      <c r="P23">
        <f t="shared" si="11"/>
        <v>0</v>
      </c>
      <c r="Q23">
        <f t="shared" si="12"/>
        <v>0</v>
      </c>
      <c r="R23">
        <f t="shared" si="13"/>
        <v>0</v>
      </c>
      <c r="S23">
        <f t="shared" si="14"/>
        <v>0</v>
      </c>
      <c r="T23">
        <f t="shared" si="15"/>
        <v>0</v>
      </c>
      <c r="U23">
        <f t="shared" si="16"/>
        <v>0</v>
      </c>
      <c r="V23">
        <f t="shared" si="17"/>
        <v>0</v>
      </c>
      <c r="W23">
        <f t="shared" si="18"/>
        <v>0</v>
      </c>
      <c r="X23">
        <f t="shared" si="19"/>
        <v>0</v>
      </c>
      <c r="Y23">
        <f t="shared" si="20"/>
        <v>0</v>
      </c>
      <c r="Z23">
        <f t="shared" si="21"/>
        <v>0</v>
      </c>
      <c r="AA23">
        <f t="shared" si="22"/>
        <v>0</v>
      </c>
      <c r="AB23">
        <f t="shared" si="23"/>
        <v>0</v>
      </c>
      <c r="AC23">
        <f t="shared" si="24"/>
        <v>9.0909090909090912E-2</v>
      </c>
      <c r="AD23">
        <f t="shared" si="25"/>
        <v>0</v>
      </c>
      <c r="AE23">
        <f t="shared" si="26"/>
        <v>9.0909090909090912E-2</v>
      </c>
      <c r="AF23">
        <f t="shared" si="27"/>
        <v>0</v>
      </c>
      <c r="AG23">
        <f t="shared" si="28"/>
        <v>0</v>
      </c>
      <c r="AH23">
        <f t="shared" si="29"/>
        <v>0</v>
      </c>
      <c r="AI23">
        <f t="shared" si="30"/>
        <v>9.0909090909090912E-2</v>
      </c>
      <c r="AJ23">
        <f t="shared" si="31"/>
        <v>0</v>
      </c>
      <c r="AK23">
        <f t="shared" si="32"/>
        <v>0</v>
      </c>
      <c r="AL23" s="52">
        <f t="shared" si="33"/>
        <v>0</v>
      </c>
      <c r="AM23">
        <f t="shared" si="34"/>
        <v>0</v>
      </c>
      <c r="AN23">
        <f t="shared" si="35"/>
        <v>0</v>
      </c>
      <c r="AO23">
        <f t="shared" si="36"/>
        <v>0</v>
      </c>
      <c r="AP23">
        <f t="shared" si="37"/>
        <v>0</v>
      </c>
      <c r="AQ23">
        <f t="shared" si="38"/>
        <v>0</v>
      </c>
      <c r="AR23" s="14">
        <f t="shared" si="55"/>
        <v>1</v>
      </c>
      <c r="AS23" s="40">
        <v>12</v>
      </c>
      <c r="AT23" s="38">
        <v>6.1669999999999998</v>
      </c>
      <c r="AU23" s="71">
        <v>5</v>
      </c>
      <c r="AV23">
        <f t="shared" si="56"/>
        <v>0.72727272727272729</v>
      </c>
      <c r="AW23">
        <f t="shared" si="57"/>
        <v>0</v>
      </c>
      <c r="AX23">
        <f t="shared" si="58"/>
        <v>0</v>
      </c>
      <c r="AY23">
        <f t="shared" si="59"/>
        <v>0.27272727272727271</v>
      </c>
      <c r="AZ23">
        <f t="shared" si="60"/>
        <v>1</v>
      </c>
      <c r="BA23" s="38">
        <v>72.7</v>
      </c>
      <c r="BB23" s="38">
        <v>0</v>
      </c>
      <c r="BC23" s="38">
        <v>0</v>
      </c>
      <c r="BD23" s="38">
        <v>27.3</v>
      </c>
      <c r="BE23" s="52">
        <f t="shared" si="39"/>
        <v>9.0909090909090912E-2</v>
      </c>
      <c r="BF23" s="40">
        <v>9.1</v>
      </c>
      <c r="BJ23">
        <f t="shared" si="40"/>
        <v>0</v>
      </c>
      <c r="BK23">
        <f t="shared" si="41"/>
        <v>0</v>
      </c>
      <c r="BL23">
        <f t="shared" si="42"/>
        <v>0.72727272727272729</v>
      </c>
      <c r="BM23">
        <f t="shared" si="43"/>
        <v>0</v>
      </c>
      <c r="BN23">
        <f t="shared" si="44"/>
        <v>0</v>
      </c>
      <c r="BO23">
        <f t="shared" si="45"/>
        <v>0</v>
      </c>
      <c r="BP23">
        <f t="shared" si="46"/>
        <v>0</v>
      </c>
      <c r="BQ23">
        <f t="shared" si="47"/>
        <v>0</v>
      </c>
      <c r="BR23">
        <f t="shared" si="48"/>
        <v>0</v>
      </c>
      <c r="BS23">
        <f t="shared" si="49"/>
        <v>0</v>
      </c>
      <c r="BT23">
        <f t="shared" si="50"/>
        <v>0.18181818181818182</v>
      </c>
      <c r="BU23">
        <f t="shared" si="51"/>
        <v>9.0909090909090912E-2</v>
      </c>
      <c r="BV23">
        <f t="shared" si="52"/>
        <v>0</v>
      </c>
      <c r="BW23">
        <f t="shared" si="53"/>
        <v>0</v>
      </c>
      <c r="BX23">
        <f t="shared" si="54"/>
        <v>0</v>
      </c>
    </row>
    <row r="24" spans="1:76" x14ac:dyDescent="0.25">
      <c r="A24">
        <v>6</v>
      </c>
      <c r="E24" s="9" t="s">
        <v>116</v>
      </c>
      <c r="F24">
        <f t="shared" si="1"/>
        <v>0</v>
      </c>
      <c r="G24">
        <f t="shared" si="2"/>
        <v>8.3333333333333332E-3</v>
      </c>
      <c r="H24">
        <f t="shared" si="3"/>
        <v>0</v>
      </c>
      <c r="I24">
        <f t="shared" si="4"/>
        <v>0.25</v>
      </c>
      <c r="J24">
        <f t="shared" si="5"/>
        <v>1.6666666666666666E-2</v>
      </c>
      <c r="K24">
        <f t="shared" si="6"/>
        <v>0</v>
      </c>
      <c r="L24">
        <f t="shared" si="7"/>
        <v>0</v>
      </c>
      <c r="M24">
        <f t="shared" si="8"/>
        <v>0</v>
      </c>
      <c r="N24">
        <f t="shared" si="9"/>
        <v>8.3333333333333332E-3</v>
      </c>
      <c r="O24">
        <f t="shared" si="10"/>
        <v>8.3333333333333332E-3</v>
      </c>
      <c r="P24">
        <f t="shared" si="11"/>
        <v>0</v>
      </c>
      <c r="Q24">
        <f t="shared" si="12"/>
        <v>0</v>
      </c>
      <c r="R24">
        <f t="shared" si="13"/>
        <v>0</v>
      </c>
      <c r="S24">
        <f t="shared" si="14"/>
        <v>0</v>
      </c>
      <c r="T24">
        <f t="shared" si="15"/>
        <v>0</v>
      </c>
      <c r="U24">
        <f t="shared" si="16"/>
        <v>0</v>
      </c>
      <c r="V24">
        <f t="shared" si="17"/>
        <v>0</v>
      </c>
      <c r="W24">
        <f t="shared" si="18"/>
        <v>0</v>
      </c>
      <c r="X24">
        <f t="shared" si="19"/>
        <v>0</v>
      </c>
      <c r="Y24">
        <f t="shared" si="20"/>
        <v>0</v>
      </c>
      <c r="Z24">
        <f t="shared" si="21"/>
        <v>0</v>
      </c>
      <c r="AA24">
        <f t="shared" si="22"/>
        <v>0</v>
      </c>
      <c r="AB24">
        <f t="shared" si="23"/>
        <v>0</v>
      </c>
      <c r="AC24">
        <f t="shared" si="24"/>
        <v>0.42499999999999999</v>
      </c>
      <c r="AD24">
        <f t="shared" si="25"/>
        <v>7.4999999999999997E-2</v>
      </c>
      <c r="AE24">
        <f t="shared" si="26"/>
        <v>5.8333333333333334E-2</v>
      </c>
      <c r="AF24">
        <f t="shared" si="27"/>
        <v>0</v>
      </c>
      <c r="AG24">
        <f t="shared" si="28"/>
        <v>0</v>
      </c>
      <c r="AH24">
        <f t="shared" si="29"/>
        <v>0</v>
      </c>
      <c r="AI24">
        <f t="shared" si="30"/>
        <v>3.3333333333333333E-2</v>
      </c>
      <c r="AJ24">
        <f t="shared" si="31"/>
        <v>0</v>
      </c>
      <c r="AK24">
        <f t="shared" si="32"/>
        <v>5.8333333333333334E-2</v>
      </c>
      <c r="AL24" s="52">
        <f t="shared" si="33"/>
        <v>5.8333333333333334E-2</v>
      </c>
      <c r="AM24">
        <f t="shared" si="34"/>
        <v>0</v>
      </c>
      <c r="AN24">
        <f t="shared" si="35"/>
        <v>0</v>
      </c>
      <c r="AO24">
        <f t="shared" si="36"/>
        <v>0</v>
      </c>
      <c r="AP24">
        <f t="shared" si="37"/>
        <v>0</v>
      </c>
      <c r="AQ24">
        <f t="shared" si="38"/>
        <v>0</v>
      </c>
      <c r="AR24" s="14">
        <f t="shared" si="55"/>
        <v>1</v>
      </c>
      <c r="AS24" s="40">
        <v>17</v>
      </c>
      <c r="AT24" s="38">
        <v>6.165</v>
      </c>
      <c r="AU24" s="71">
        <v>11</v>
      </c>
      <c r="AV24">
        <f t="shared" si="56"/>
        <v>0.29166666666666674</v>
      </c>
      <c r="AW24">
        <f t="shared" si="57"/>
        <v>0</v>
      </c>
      <c r="AX24">
        <f t="shared" si="58"/>
        <v>0</v>
      </c>
      <c r="AY24">
        <f t="shared" si="59"/>
        <v>0.70833333333333337</v>
      </c>
      <c r="AZ24">
        <f t="shared" si="60"/>
        <v>1</v>
      </c>
      <c r="BA24" s="38">
        <v>29.2</v>
      </c>
      <c r="BB24" s="38">
        <v>0</v>
      </c>
      <c r="BC24" s="38">
        <v>0</v>
      </c>
      <c r="BD24" s="38">
        <v>70.8</v>
      </c>
      <c r="BE24" s="52">
        <f t="shared" si="39"/>
        <v>0.5</v>
      </c>
      <c r="BF24" s="40">
        <v>50</v>
      </c>
      <c r="BJ24">
        <f t="shared" si="40"/>
        <v>8.3333333333333332E-3</v>
      </c>
      <c r="BK24">
        <f t="shared" si="41"/>
        <v>0</v>
      </c>
      <c r="BL24">
        <f t="shared" si="42"/>
        <v>0.26666666666666666</v>
      </c>
      <c r="BM24">
        <f t="shared" si="43"/>
        <v>0</v>
      </c>
      <c r="BN24">
        <f t="shared" si="44"/>
        <v>0</v>
      </c>
      <c r="BO24">
        <f t="shared" si="45"/>
        <v>1.6666666666666666E-2</v>
      </c>
      <c r="BP24">
        <f t="shared" si="46"/>
        <v>0</v>
      </c>
      <c r="BQ24">
        <f t="shared" si="47"/>
        <v>0</v>
      </c>
      <c r="BR24">
        <f t="shared" si="48"/>
        <v>0</v>
      </c>
      <c r="BS24">
        <f t="shared" si="49"/>
        <v>0</v>
      </c>
      <c r="BT24">
        <f t="shared" si="50"/>
        <v>0.55833333333333335</v>
      </c>
      <c r="BU24">
        <f t="shared" si="51"/>
        <v>9.1666666666666674E-2</v>
      </c>
      <c r="BV24">
        <f t="shared" si="52"/>
        <v>0</v>
      </c>
      <c r="BW24">
        <f t="shared" si="53"/>
        <v>5.8333333333333334E-2</v>
      </c>
      <c r="BX24">
        <f t="shared" si="54"/>
        <v>0</v>
      </c>
    </row>
    <row r="25" spans="1:76" x14ac:dyDescent="0.25">
      <c r="A25">
        <v>7</v>
      </c>
      <c r="E25" s="9" t="s">
        <v>117</v>
      </c>
      <c r="F25">
        <f t="shared" si="1"/>
        <v>0</v>
      </c>
      <c r="G25">
        <f t="shared" si="2"/>
        <v>0</v>
      </c>
      <c r="H25">
        <f t="shared" si="3"/>
        <v>0</v>
      </c>
      <c r="I25">
        <f t="shared" si="4"/>
        <v>4.8387096774193547E-2</v>
      </c>
      <c r="J25">
        <f t="shared" si="5"/>
        <v>0.25806451612903225</v>
      </c>
      <c r="K25">
        <f t="shared" si="6"/>
        <v>1.6129032258064516E-2</v>
      </c>
      <c r="L25">
        <f t="shared" si="7"/>
        <v>0</v>
      </c>
      <c r="M25">
        <f t="shared" si="8"/>
        <v>0</v>
      </c>
      <c r="N25">
        <f t="shared" si="9"/>
        <v>0</v>
      </c>
      <c r="O25">
        <f t="shared" si="10"/>
        <v>4.8387096774193547E-2</v>
      </c>
      <c r="P25">
        <f t="shared" si="11"/>
        <v>0</v>
      </c>
      <c r="Q25">
        <f t="shared" si="12"/>
        <v>0</v>
      </c>
      <c r="R25">
        <f t="shared" si="13"/>
        <v>0</v>
      </c>
      <c r="S25">
        <f t="shared" si="14"/>
        <v>1.6129032258064516E-2</v>
      </c>
      <c r="T25">
        <f t="shared" si="15"/>
        <v>0</v>
      </c>
      <c r="U25">
        <f t="shared" si="16"/>
        <v>0</v>
      </c>
      <c r="V25">
        <f t="shared" si="17"/>
        <v>0</v>
      </c>
      <c r="W25">
        <f t="shared" si="18"/>
        <v>0</v>
      </c>
      <c r="X25">
        <f t="shared" si="19"/>
        <v>0</v>
      </c>
      <c r="Y25">
        <f t="shared" si="20"/>
        <v>0</v>
      </c>
      <c r="Z25">
        <f t="shared" si="21"/>
        <v>0</v>
      </c>
      <c r="AA25">
        <f t="shared" si="22"/>
        <v>0</v>
      </c>
      <c r="AB25">
        <f t="shared" si="23"/>
        <v>0</v>
      </c>
      <c r="AC25">
        <f t="shared" si="24"/>
        <v>0.32258064516129031</v>
      </c>
      <c r="AD25">
        <f t="shared" si="25"/>
        <v>9.6774193548387094E-2</v>
      </c>
      <c r="AE25">
        <f t="shared" si="26"/>
        <v>0.16129032258064516</v>
      </c>
      <c r="AF25">
        <f t="shared" si="27"/>
        <v>0</v>
      </c>
      <c r="AG25">
        <f t="shared" si="28"/>
        <v>0</v>
      </c>
      <c r="AH25">
        <f t="shared" si="29"/>
        <v>0</v>
      </c>
      <c r="AI25">
        <f t="shared" si="30"/>
        <v>0</v>
      </c>
      <c r="AJ25">
        <f t="shared" si="31"/>
        <v>0</v>
      </c>
      <c r="AK25">
        <f t="shared" si="32"/>
        <v>3.2258064516129031E-2</v>
      </c>
      <c r="AL25" s="52">
        <f t="shared" si="33"/>
        <v>0</v>
      </c>
      <c r="AM25">
        <f t="shared" si="34"/>
        <v>0</v>
      </c>
      <c r="AN25">
        <f t="shared" si="35"/>
        <v>0</v>
      </c>
      <c r="AO25">
        <f t="shared" si="36"/>
        <v>0</v>
      </c>
      <c r="AP25">
        <f t="shared" si="37"/>
        <v>0</v>
      </c>
      <c r="AQ25">
        <f t="shared" si="38"/>
        <v>0</v>
      </c>
      <c r="AR25" s="14">
        <f t="shared" si="55"/>
        <v>1</v>
      </c>
      <c r="AS25" s="40">
        <v>16</v>
      </c>
      <c r="AT25" s="38">
        <v>6.8470000000000004</v>
      </c>
      <c r="AU25" s="71">
        <v>9</v>
      </c>
      <c r="AV25">
        <f t="shared" si="56"/>
        <v>0.38709677419354838</v>
      </c>
      <c r="AW25">
        <f t="shared" si="57"/>
        <v>0</v>
      </c>
      <c r="AX25">
        <f t="shared" si="58"/>
        <v>0</v>
      </c>
      <c r="AY25">
        <f t="shared" si="59"/>
        <v>0.61290322580645151</v>
      </c>
      <c r="AZ25">
        <f t="shared" si="60"/>
        <v>0.99999999999999989</v>
      </c>
      <c r="BA25" s="38">
        <v>38.700000000000003</v>
      </c>
      <c r="BB25" s="38">
        <v>0</v>
      </c>
      <c r="BC25" s="38">
        <v>0</v>
      </c>
      <c r="BD25" s="38">
        <v>61.3</v>
      </c>
      <c r="BE25" s="52">
        <f t="shared" si="39"/>
        <v>0.41935483870967738</v>
      </c>
      <c r="BF25" s="40">
        <v>41.9</v>
      </c>
      <c r="BJ25">
        <f t="shared" si="40"/>
        <v>0</v>
      </c>
      <c r="BK25">
        <f t="shared" si="41"/>
        <v>0</v>
      </c>
      <c r="BL25">
        <f t="shared" si="42"/>
        <v>0.30645161290322581</v>
      </c>
      <c r="BM25">
        <f t="shared" si="43"/>
        <v>1.6129032258064516E-2</v>
      </c>
      <c r="BN25">
        <f t="shared" si="44"/>
        <v>0</v>
      </c>
      <c r="BO25">
        <f t="shared" si="45"/>
        <v>6.4516129032258063E-2</v>
      </c>
      <c r="BP25">
        <f t="shared" si="46"/>
        <v>0</v>
      </c>
      <c r="BQ25">
        <f t="shared" si="47"/>
        <v>0</v>
      </c>
      <c r="BR25">
        <f t="shared" si="48"/>
        <v>0</v>
      </c>
      <c r="BS25">
        <f t="shared" si="49"/>
        <v>0</v>
      </c>
      <c r="BT25">
        <f t="shared" si="50"/>
        <v>0.58064516129032251</v>
      </c>
      <c r="BU25">
        <f t="shared" si="51"/>
        <v>0</v>
      </c>
      <c r="BV25">
        <f t="shared" si="52"/>
        <v>0</v>
      </c>
      <c r="BW25">
        <f t="shared" si="53"/>
        <v>3.2258064516129031E-2</v>
      </c>
      <c r="BX25">
        <f t="shared" si="54"/>
        <v>0</v>
      </c>
    </row>
    <row r="26" spans="1:76" x14ac:dyDescent="0.25">
      <c r="A26">
        <v>8</v>
      </c>
      <c r="E26" s="9" t="s">
        <v>118</v>
      </c>
      <c r="F26">
        <f t="shared" si="1"/>
        <v>0.1111111111111111</v>
      </c>
      <c r="G26">
        <f t="shared" si="2"/>
        <v>0</v>
      </c>
      <c r="H26">
        <f t="shared" si="3"/>
        <v>0</v>
      </c>
      <c r="I26">
        <f t="shared" si="4"/>
        <v>0.66666666666666663</v>
      </c>
      <c r="J26">
        <f t="shared" si="5"/>
        <v>0</v>
      </c>
      <c r="K26">
        <f t="shared" si="6"/>
        <v>0</v>
      </c>
      <c r="L26">
        <f t="shared" si="7"/>
        <v>0</v>
      </c>
      <c r="M26">
        <f t="shared" si="8"/>
        <v>0</v>
      </c>
      <c r="N26">
        <f t="shared" si="9"/>
        <v>0</v>
      </c>
      <c r="O26">
        <f t="shared" si="10"/>
        <v>0</v>
      </c>
      <c r="P26">
        <f t="shared" si="11"/>
        <v>0</v>
      </c>
      <c r="Q26">
        <f t="shared" si="12"/>
        <v>0</v>
      </c>
      <c r="R26">
        <f t="shared" si="13"/>
        <v>0</v>
      </c>
      <c r="S26">
        <f t="shared" si="14"/>
        <v>0</v>
      </c>
      <c r="T26">
        <f t="shared" si="15"/>
        <v>0</v>
      </c>
      <c r="U26">
        <f t="shared" si="16"/>
        <v>0</v>
      </c>
      <c r="V26">
        <f t="shared" si="17"/>
        <v>0</v>
      </c>
      <c r="W26">
        <f t="shared" si="18"/>
        <v>0</v>
      </c>
      <c r="X26">
        <f t="shared" si="19"/>
        <v>0</v>
      </c>
      <c r="Y26">
        <f t="shared" si="20"/>
        <v>0</v>
      </c>
      <c r="Z26">
        <f t="shared" si="21"/>
        <v>0</v>
      </c>
      <c r="AA26">
        <f t="shared" si="22"/>
        <v>0</v>
      </c>
      <c r="AB26">
        <f t="shared" si="23"/>
        <v>0</v>
      </c>
      <c r="AC26">
        <f t="shared" si="24"/>
        <v>0.1111111111111111</v>
      </c>
      <c r="AD26">
        <f t="shared" si="25"/>
        <v>0.1111111111111111</v>
      </c>
      <c r="AE26">
        <f t="shared" si="26"/>
        <v>0</v>
      </c>
      <c r="AF26">
        <f t="shared" si="27"/>
        <v>0</v>
      </c>
      <c r="AG26">
        <f t="shared" si="28"/>
        <v>0</v>
      </c>
      <c r="AH26">
        <f t="shared" si="29"/>
        <v>0</v>
      </c>
      <c r="AI26">
        <f t="shared" si="30"/>
        <v>0</v>
      </c>
      <c r="AJ26">
        <f t="shared" si="31"/>
        <v>0</v>
      </c>
      <c r="AK26">
        <f t="shared" si="32"/>
        <v>0</v>
      </c>
      <c r="AL26" s="52">
        <f t="shared" si="33"/>
        <v>0</v>
      </c>
      <c r="AM26">
        <f t="shared" si="34"/>
        <v>0</v>
      </c>
      <c r="AN26">
        <f t="shared" si="35"/>
        <v>0</v>
      </c>
      <c r="AO26">
        <f t="shared" si="36"/>
        <v>0</v>
      </c>
      <c r="AP26">
        <f t="shared" si="37"/>
        <v>0</v>
      </c>
      <c r="AQ26">
        <f t="shared" si="38"/>
        <v>0</v>
      </c>
      <c r="AR26" s="14">
        <f t="shared" si="55"/>
        <v>1</v>
      </c>
      <c r="AS26" s="40">
        <v>4</v>
      </c>
      <c r="AT26" s="38">
        <v>2.7589999999999999</v>
      </c>
      <c r="AU26" s="71">
        <v>4</v>
      </c>
      <c r="AV26">
        <f t="shared" si="56"/>
        <v>0.77777777777777768</v>
      </c>
      <c r="AW26">
        <f t="shared" si="57"/>
        <v>0</v>
      </c>
      <c r="AX26">
        <f t="shared" si="58"/>
        <v>0</v>
      </c>
      <c r="AY26">
        <f t="shared" si="59"/>
        <v>0.22222222222222221</v>
      </c>
      <c r="AZ26">
        <f t="shared" si="60"/>
        <v>0.99999999999999989</v>
      </c>
      <c r="BA26" s="38">
        <v>77.8</v>
      </c>
      <c r="BB26" s="38">
        <v>0</v>
      </c>
      <c r="BC26" s="38">
        <v>0</v>
      </c>
      <c r="BD26" s="38">
        <v>22.2</v>
      </c>
      <c r="BE26" s="52">
        <f t="shared" si="39"/>
        <v>0.22222222222222221</v>
      </c>
      <c r="BF26" s="40">
        <v>22.2</v>
      </c>
      <c r="BJ26">
        <f t="shared" si="40"/>
        <v>0</v>
      </c>
      <c r="BK26">
        <f t="shared" si="41"/>
        <v>0.1111111111111111</v>
      </c>
      <c r="BL26">
        <f t="shared" si="42"/>
        <v>0.66666666666666663</v>
      </c>
      <c r="BM26">
        <f t="shared" si="43"/>
        <v>0</v>
      </c>
      <c r="BN26">
        <f t="shared" si="44"/>
        <v>0</v>
      </c>
      <c r="BO26">
        <f t="shared" si="45"/>
        <v>0</v>
      </c>
      <c r="BP26">
        <f t="shared" si="46"/>
        <v>0</v>
      </c>
      <c r="BQ26">
        <f t="shared" si="47"/>
        <v>0</v>
      </c>
      <c r="BR26">
        <f t="shared" si="48"/>
        <v>0</v>
      </c>
      <c r="BS26">
        <f t="shared" si="49"/>
        <v>0</v>
      </c>
      <c r="BT26">
        <f t="shared" si="50"/>
        <v>0.22222222222222221</v>
      </c>
      <c r="BU26">
        <f t="shared" si="51"/>
        <v>0</v>
      </c>
      <c r="BV26">
        <f t="shared" si="52"/>
        <v>0</v>
      </c>
      <c r="BW26">
        <f t="shared" si="53"/>
        <v>0</v>
      </c>
      <c r="BX26">
        <f t="shared" si="54"/>
        <v>0</v>
      </c>
    </row>
    <row r="27" spans="1:76" x14ac:dyDescent="0.25">
      <c r="A27">
        <v>9</v>
      </c>
      <c r="E27" s="9" t="s">
        <v>119</v>
      </c>
      <c r="F27">
        <f t="shared" si="1"/>
        <v>3.2258064516129031E-2</v>
      </c>
      <c r="G27">
        <f t="shared" si="2"/>
        <v>3.2258064516129031E-2</v>
      </c>
      <c r="H27">
        <f t="shared" si="3"/>
        <v>0</v>
      </c>
      <c r="I27">
        <f t="shared" si="4"/>
        <v>0</v>
      </c>
      <c r="J27">
        <f t="shared" si="5"/>
        <v>0.12903225806451613</v>
      </c>
      <c r="K27">
        <f t="shared" si="6"/>
        <v>0</v>
      </c>
      <c r="L27">
        <f t="shared" si="7"/>
        <v>0</v>
      </c>
      <c r="M27">
        <f t="shared" si="8"/>
        <v>0</v>
      </c>
      <c r="N27">
        <f t="shared" si="9"/>
        <v>0</v>
      </c>
      <c r="O27">
        <f t="shared" si="10"/>
        <v>3.2258064516129031E-2</v>
      </c>
      <c r="P27">
        <f t="shared" si="11"/>
        <v>0</v>
      </c>
      <c r="Q27">
        <f t="shared" si="12"/>
        <v>0</v>
      </c>
      <c r="R27">
        <f t="shared" si="13"/>
        <v>0</v>
      </c>
      <c r="S27">
        <f t="shared" si="14"/>
        <v>0</v>
      </c>
      <c r="T27">
        <f t="shared" si="15"/>
        <v>0</v>
      </c>
      <c r="U27">
        <f t="shared" si="16"/>
        <v>0</v>
      </c>
      <c r="V27">
        <f t="shared" si="17"/>
        <v>0</v>
      </c>
      <c r="W27">
        <f t="shared" si="18"/>
        <v>0</v>
      </c>
      <c r="X27">
        <f t="shared" si="19"/>
        <v>3.2258064516129031E-2</v>
      </c>
      <c r="Y27">
        <f t="shared" si="20"/>
        <v>0</v>
      </c>
      <c r="Z27">
        <f t="shared" si="21"/>
        <v>0</v>
      </c>
      <c r="AA27">
        <f t="shared" si="22"/>
        <v>0</v>
      </c>
      <c r="AB27">
        <f t="shared" si="23"/>
        <v>0</v>
      </c>
      <c r="AC27">
        <f t="shared" si="24"/>
        <v>6.4516129032258063E-2</v>
      </c>
      <c r="AD27">
        <f t="shared" si="25"/>
        <v>0</v>
      </c>
      <c r="AE27">
        <f t="shared" si="26"/>
        <v>6.4516129032258063E-2</v>
      </c>
      <c r="AF27">
        <f t="shared" si="27"/>
        <v>0</v>
      </c>
      <c r="AG27">
        <f t="shared" si="28"/>
        <v>0</v>
      </c>
      <c r="AH27">
        <f t="shared" si="29"/>
        <v>0</v>
      </c>
      <c r="AI27">
        <f t="shared" si="30"/>
        <v>9.6774193548387094E-2</v>
      </c>
      <c r="AJ27">
        <f t="shared" si="31"/>
        <v>0</v>
      </c>
      <c r="AK27">
        <f t="shared" si="32"/>
        <v>6.4516129032258063E-2</v>
      </c>
      <c r="AL27" s="52">
        <f t="shared" si="33"/>
        <v>0.45161290322580644</v>
      </c>
      <c r="AM27">
        <f t="shared" si="34"/>
        <v>0</v>
      </c>
      <c r="AN27">
        <f t="shared" si="35"/>
        <v>0</v>
      </c>
      <c r="AO27">
        <f t="shared" si="36"/>
        <v>0</v>
      </c>
      <c r="AP27">
        <f t="shared" si="37"/>
        <v>0</v>
      </c>
      <c r="AQ27">
        <f t="shared" si="38"/>
        <v>0</v>
      </c>
      <c r="AR27" s="14">
        <f t="shared" si="55"/>
        <v>1</v>
      </c>
      <c r="AS27" s="40">
        <v>12</v>
      </c>
      <c r="AT27" s="38">
        <v>7.4130000000000003</v>
      </c>
      <c r="AU27" s="71">
        <v>10</v>
      </c>
      <c r="AV27">
        <f t="shared" si="56"/>
        <v>0.22580645161290322</v>
      </c>
      <c r="AW27">
        <f t="shared" si="57"/>
        <v>3.2258064516129031E-2</v>
      </c>
      <c r="AX27">
        <f t="shared" si="58"/>
        <v>0</v>
      </c>
      <c r="AY27">
        <f t="shared" si="59"/>
        <v>0.74193548387096775</v>
      </c>
      <c r="AZ27">
        <f t="shared" si="60"/>
        <v>1</v>
      </c>
      <c r="BA27" s="38">
        <v>23.3</v>
      </c>
      <c r="BB27" s="38">
        <v>3.3</v>
      </c>
      <c r="BC27" s="38">
        <v>0</v>
      </c>
      <c r="BD27" s="38">
        <v>73.400000000000006</v>
      </c>
      <c r="BE27" s="52">
        <f t="shared" si="39"/>
        <v>6.4516129032258063E-2</v>
      </c>
      <c r="BF27" s="40">
        <v>6.7</v>
      </c>
      <c r="BJ27">
        <f t="shared" si="40"/>
        <v>3.2258064516129031E-2</v>
      </c>
      <c r="BK27">
        <f t="shared" si="41"/>
        <v>3.2258064516129031E-2</v>
      </c>
      <c r="BL27">
        <f t="shared" si="42"/>
        <v>0.12903225806451613</v>
      </c>
      <c r="BM27">
        <f t="shared" si="43"/>
        <v>0</v>
      </c>
      <c r="BN27">
        <f t="shared" si="44"/>
        <v>0</v>
      </c>
      <c r="BO27">
        <f t="shared" si="45"/>
        <v>3.2258064516129031E-2</v>
      </c>
      <c r="BP27">
        <f t="shared" si="46"/>
        <v>0</v>
      </c>
      <c r="BQ27">
        <f t="shared" si="47"/>
        <v>0</v>
      </c>
      <c r="BR27">
        <f t="shared" si="48"/>
        <v>0</v>
      </c>
      <c r="BS27">
        <f t="shared" si="49"/>
        <v>3.2258064516129031E-2</v>
      </c>
      <c r="BT27">
        <f t="shared" si="50"/>
        <v>0.12903225806451613</v>
      </c>
      <c r="BU27">
        <f t="shared" si="51"/>
        <v>0.54838709677419351</v>
      </c>
      <c r="BV27">
        <f t="shared" si="52"/>
        <v>0</v>
      </c>
      <c r="BW27">
        <f t="shared" si="53"/>
        <v>6.4516129032258063E-2</v>
      </c>
      <c r="BX27">
        <f t="shared" si="54"/>
        <v>0</v>
      </c>
    </row>
    <row r="28" spans="1:76" x14ac:dyDescent="0.25">
      <c r="A28">
        <v>10</v>
      </c>
      <c r="E28" s="9" t="s">
        <v>120</v>
      </c>
      <c r="F28">
        <f t="shared" si="1"/>
        <v>0</v>
      </c>
      <c r="G28">
        <f t="shared" si="2"/>
        <v>0</v>
      </c>
      <c r="H28">
        <f t="shared" si="3"/>
        <v>0</v>
      </c>
      <c r="I28">
        <f t="shared" si="4"/>
        <v>0.22222222222222221</v>
      </c>
      <c r="J28">
        <f t="shared" si="5"/>
        <v>0</v>
      </c>
      <c r="K28">
        <f t="shared" si="6"/>
        <v>0</v>
      </c>
      <c r="L28">
        <f t="shared" si="7"/>
        <v>0</v>
      </c>
      <c r="M28">
        <f t="shared" si="8"/>
        <v>0</v>
      </c>
      <c r="N28">
        <f t="shared" si="9"/>
        <v>0</v>
      </c>
      <c r="O28">
        <f t="shared" si="10"/>
        <v>0</v>
      </c>
      <c r="P28">
        <f t="shared" si="11"/>
        <v>0</v>
      </c>
      <c r="Q28">
        <f t="shared" si="12"/>
        <v>0</v>
      </c>
      <c r="R28">
        <f t="shared" si="13"/>
        <v>0</v>
      </c>
      <c r="S28">
        <f t="shared" si="14"/>
        <v>0</v>
      </c>
      <c r="T28">
        <f t="shared" si="15"/>
        <v>0</v>
      </c>
      <c r="U28">
        <f t="shared" si="16"/>
        <v>0</v>
      </c>
      <c r="V28">
        <f t="shared" si="17"/>
        <v>0</v>
      </c>
      <c r="W28">
        <f t="shared" si="18"/>
        <v>0.1111111111111111</v>
      </c>
      <c r="X28">
        <f t="shared" si="19"/>
        <v>0</v>
      </c>
      <c r="Y28">
        <f t="shared" si="20"/>
        <v>0</v>
      </c>
      <c r="Z28">
        <f t="shared" si="21"/>
        <v>0</v>
      </c>
      <c r="AA28">
        <f t="shared" si="22"/>
        <v>0</v>
      </c>
      <c r="AB28">
        <f t="shared" si="23"/>
        <v>0</v>
      </c>
      <c r="AC28">
        <f t="shared" si="24"/>
        <v>0</v>
      </c>
      <c r="AD28">
        <f t="shared" si="25"/>
        <v>0.55555555555555558</v>
      </c>
      <c r="AE28">
        <f t="shared" si="26"/>
        <v>0</v>
      </c>
      <c r="AF28">
        <f t="shared" si="27"/>
        <v>0</v>
      </c>
      <c r="AG28">
        <f t="shared" si="28"/>
        <v>0</v>
      </c>
      <c r="AH28">
        <f t="shared" si="29"/>
        <v>0</v>
      </c>
      <c r="AI28">
        <f t="shared" si="30"/>
        <v>0</v>
      </c>
      <c r="AJ28">
        <f t="shared" si="31"/>
        <v>0</v>
      </c>
      <c r="AK28">
        <f t="shared" si="32"/>
        <v>0.1111111111111111</v>
      </c>
      <c r="AL28" s="52">
        <f t="shared" si="33"/>
        <v>0</v>
      </c>
      <c r="AM28">
        <f t="shared" si="34"/>
        <v>0</v>
      </c>
      <c r="AN28">
        <f t="shared" si="35"/>
        <v>0</v>
      </c>
      <c r="AO28">
        <f t="shared" si="36"/>
        <v>0</v>
      </c>
      <c r="AP28">
        <f t="shared" si="37"/>
        <v>0</v>
      </c>
      <c r="AQ28">
        <f t="shared" si="38"/>
        <v>0</v>
      </c>
      <c r="AR28" s="14">
        <f t="shared" si="55"/>
        <v>1</v>
      </c>
      <c r="AS28" s="40">
        <v>6</v>
      </c>
      <c r="AT28" s="38">
        <v>6.3330000000000002</v>
      </c>
      <c r="AU28" s="71">
        <v>4</v>
      </c>
      <c r="AV28">
        <f t="shared" si="56"/>
        <v>0.22222222222222221</v>
      </c>
      <c r="AW28">
        <f t="shared" si="57"/>
        <v>0.1111111111111111</v>
      </c>
      <c r="AX28">
        <f t="shared" si="58"/>
        <v>0</v>
      </c>
      <c r="AY28">
        <f t="shared" si="59"/>
        <v>0.66666666666666674</v>
      </c>
      <c r="AZ28">
        <f t="shared" si="60"/>
        <v>1</v>
      </c>
      <c r="BA28" s="38">
        <v>22.2</v>
      </c>
      <c r="BB28" s="38">
        <v>11.1</v>
      </c>
      <c r="BC28" s="38">
        <v>0</v>
      </c>
      <c r="BD28" s="38">
        <v>66.7</v>
      </c>
      <c r="BE28" s="52">
        <f t="shared" si="39"/>
        <v>0.55555555555555558</v>
      </c>
      <c r="BF28" s="40">
        <v>55.6</v>
      </c>
      <c r="BJ28">
        <f t="shared" si="40"/>
        <v>0</v>
      </c>
      <c r="BK28">
        <f t="shared" si="41"/>
        <v>0</v>
      </c>
      <c r="BL28">
        <f t="shared" si="42"/>
        <v>0.22222222222222221</v>
      </c>
      <c r="BM28">
        <f t="shared" si="43"/>
        <v>0</v>
      </c>
      <c r="BN28">
        <f t="shared" si="44"/>
        <v>0</v>
      </c>
      <c r="BO28">
        <f t="shared" si="45"/>
        <v>0</v>
      </c>
      <c r="BP28">
        <f t="shared" si="46"/>
        <v>0</v>
      </c>
      <c r="BQ28">
        <f t="shared" si="47"/>
        <v>0.1111111111111111</v>
      </c>
      <c r="BR28">
        <f t="shared" si="48"/>
        <v>0</v>
      </c>
      <c r="BS28">
        <f t="shared" si="49"/>
        <v>0</v>
      </c>
      <c r="BT28">
        <f t="shared" si="50"/>
        <v>0.55555555555555558</v>
      </c>
      <c r="BU28">
        <f t="shared" si="51"/>
        <v>0</v>
      </c>
      <c r="BV28">
        <f t="shared" si="52"/>
        <v>0</v>
      </c>
      <c r="BW28">
        <f t="shared" si="53"/>
        <v>0.1111111111111111</v>
      </c>
      <c r="BX28">
        <f t="shared" si="54"/>
        <v>0</v>
      </c>
    </row>
    <row r="29" spans="1:76" x14ac:dyDescent="0.25">
      <c r="F29">
        <f>AVERAGE(F18:F28)</f>
        <v>2.0980544866734199E-2</v>
      </c>
      <c r="G29">
        <f t="shared" ref="G29:AQ29" si="61">AVERAGE(G18:G28)</f>
        <v>1.5106461917779777E-2</v>
      </c>
      <c r="H29">
        <f t="shared" si="61"/>
        <v>2.580908927374119E-2</v>
      </c>
      <c r="I29">
        <f t="shared" si="61"/>
        <v>0.23062810907919376</v>
      </c>
      <c r="J29">
        <f t="shared" si="61"/>
        <v>8.2089708652164459E-2</v>
      </c>
      <c r="K29">
        <f t="shared" si="61"/>
        <v>2.5357943764015871E-3</v>
      </c>
      <c r="L29">
        <f t="shared" si="61"/>
        <v>0</v>
      </c>
      <c r="M29">
        <f t="shared" si="61"/>
        <v>1.7825311942959001E-3</v>
      </c>
      <c r="N29">
        <f t="shared" si="61"/>
        <v>1.8270944741532976E-3</v>
      </c>
      <c r="O29">
        <f t="shared" si="61"/>
        <v>1.4656174246207203E-2</v>
      </c>
      <c r="P29">
        <f t="shared" si="61"/>
        <v>2.4289246887025735E-3</v>
      </c>
      <c r="Q29">
        <f t="shared" si="61"/>
        <v>0</v>
      </c>
      <c r="R29">
        <f t="shared" si="61"/>
        <v>1.594896331738437E-3</v>
      </c>
      <c r="S29">
        <f t="shared" si="61"/>
        <v>2.5357943764015871E-3</v>
      </c>
      <c r="T29">
        <f t="shared" si="61"/>
        <v>0</v>
      </c>
      <c r="U29">
        <f t="shared" si="61"/>
        <v>1.6680567139282737E-3</v>
      </c>
      <c r="V29">
        <f t="shared" si="61"/>
        <v>0</v>
      </c>
      <c r="W29">
        <f t="shared" si="61"/>
        <v>1.586604821756922E-2</v>
      </c>
      <c r="X29">
        <f t="shared" si="61"/>
        <v>2.9325513196480938E-3</v>
      </c>
      <c r="Y29">
        <f t="shared" si="61"/>
        <v>0</v>
      </c>
      <c r="Z29">
        <f t="shared" si="61"/>
        <v>0</v>
      </c>
      <c r="AA29">
        <f t="shared" si="61"/>
        <v>2.6644150483159769E-3</v>
      </c>
      <c r="AB29">
        <f t="shared" si="61"/>
        <v>0</v>
      </c>
      <c r="AC29">
        <f t="shared" si="61"/>
        <v>0.26886200124231679</v>
      </c>
      <c r="AD29">
        <f t="shared" si="61"/>
        <v>9.8954901738378273E-2</v>
      </c>
      <c r="AE29">
        <f t="shared" si="61"/>
        <v>4.4837795484017388E-2</v>
      </c>
      <c r="AF29">
        <f t="shared" si="61"/>
        <v>1.594896331738437E-3</v>
      </c>
      <c r="AG29">
        <f t="shared" si="61"/>
        <v>0</v>
      </c>
      <c r="AH29">
        <f t="shared" si="61"/>
        <v>0</v>
      </c>
      <c r="AI29">
        <f t="shared" si="61"/>
        <v>3.0384839027208958E-2</v>
      </c>
      <c r="AJ29">
        <f t="shared" si="61"/>
        <v>0</v>
      </c>
      <c r="AK29">
        <f t="shared" si="61"/>
        <v>4.4125723909806729E-2</v>
      </c>
      <c r="AL29">
        <f t="shared" si="61"/>
        <v>6.5812791874584595E-2</v>
      </c>
      <c r="AM29">
        <f t="shared" si="61"/>
        <v>0</v>
      </c>
      <c r="AN29">
        <f t="shared" si="61"/>
        <v>0</v>
      </c>
      <c r="AO29">
        <f t="shared" si="61"/>
        <v>2.0320855614973262E-2</v>
      </c>
      <c r="AP29">
        <f t="shared" si="61"/>
        <v>0</v>
      </c>
      <c r="AQ29">
        <f t="shared" si="61"/>
        <v>0</v>
      </c>
      <c r="AR29" s="56" t="s">
        <v>154</v>
      </c>
      <c r="AS29" s="63">
        <f>MIN(AS18:AS28)</f>
        <v>4</v>
      </c>
      <c r="AT29" s="63">
        <f>MIN(AT18:AT28)</f>
        <v>2.7589999999999999</v>
      </c>
      <c r="AU29" s="63">
        <f>MIN(AU18:AU28)</f>
        <v>4</v>
      </c>
      <c r="AV29" s="63">
        <f>MIN(AV18:AV28)</f>
        <v>0.10344827586206898</v>
      </c>
      <c r="AW29" s="63">
        <f t="shared" ref="AW29:BF29" si="62">MIN(AW18:AW28)</f>
        <v>0</v>
      </c>
      <c r="AX29" s="63">
        <f t="shared" si="62"/>
        <v>0</v>
      </c>
      <c r="AY29" s="63">
        <f t="shared" si="62"/>
        <v>0.22222222222222221</v>
      </c>
      <c r="AZ29" s="63">
        <f t="shared" si="62"/>
        <v>0.99999999999999989</v>
      </c>
      <c r="BA29" s="63">
        <f t="shared" si="62"/>
        <v>10.3</v>
      </c>
      <c r="BB29" s="63">
        <f t="shared" si="62"/>
        <v>0</v>
      </c>
      <c r="BC29" s="63">
        <f t="shared" si="62"/>
        <v>0</v>
      </c>
      <c r="BD29" s="63">
        <f t="shared" si="62"/>
        <v>5.3</v>
      </c>
      <c r="BE29" s="63">
        <f t="shared" si="62"/>
        <v>6.4516129032258063E-2</v>
      </c>
      <c r="BF29" s="63">
        <f t="shared" si="62"/>
        <v>6.7</v>
      </c>
      <c r="BI29" s="56" t="s">
        <v>154</v>
      </c>
      <c r="BJ29" s="8">
        <f>MIN(BJ18:BJ28)</f>
        <v>0</v>
      </c>
      <c r="BK29" s="8">
        <f t="shared" ref="BK29:BX29" si="63">MIN(BK18:BK28)</f>
        <v>0</v>
      </c>
      <c r="BL29" s="8">
        <f t="shared" si="63"/>
        <v>6.8965517241379309E-2</v>
      </c>
      <c r="BM29" s="8">
        <f t="shared" si="63"/>
        <v>0</v>
      </c>
      <c r="BN29" s="8">
        <f t="shared" si="63"/>
        <v>0</v>
      </c>
      <c r="BO29" s="8">
        <f t="shared" si="63"/>
        <v>0</v>
      </c>
      <c r="BP29" s="8">
        <f t="shared" si="63"/>
        <v>0</v>
      </c>
      <c r="BQ29" s="8">
        <f t="shared" si="63"/>
        <v>0</v>
      </c>
      <c r="BR29" s="8">
        <f t="shared" si="63"/>
        <v>0</v>
      </c>
      <c r="BS29" s="8">
        <f t="shared" si="63"/>
        <v>0</v>
      </c>
      <c r="BT29" s="8">
        <f t="shared" si="63"/>
        <v>0.12903225806451613</v>
      </c>
      <c r="BU29" s="8">
        <f t="shared" si="63"/>
        <v>0</v>
      </c>
      <c r="BV29" s="8">
        <f t="shared" si="63"/>
        <v>0</v>
      </c>
      <c r="BW29" s="8">
        <f t="shared" si="63"/>
        <v>0</v>
      </c>
      <c r="BX29" s="8">
        <f t="shared" si="63"/>
        <v>0</v>
      </c>
    </row>
    <row r="30" spans="1:76" x14ac:dyDescent="0.25">
      <c r="AK30" s="8" t="s">
        <v>159</v>
      </c>
      <c r="AL30" s="8"/>
      <c r="AR30" s="56" t="s">
        <v>155</v>
      </c>
      <c r="AS30" s="63">
        <f>MAX(AS18:AS28)</f>
        <v>25</v>
      </c>
      <c r="AT30" s="63">
        <f>MAX(AT18:AT28)</f>
        <v>9.89</v>
      </c>
      <c r="AU30" s="63">
        <f>MAX(AU18:AU28)</f>
        <v>14</v>
      </c>
      <c r="AV30" s="63">
        <f>MAX(AV18:AV28)</f>
        <v>0.77777777777777768</v>
      </c>
      <c r="AW30" s="63">
        <f t="shared" ref="AW30:BF30" si="64">MAX(AW18:AW28)</f>
        <v>0.1111111111111111</v>
      </c>
      <c r="AX30" s="63">
        <f t="shared" si="64"/>
        <v>1.7543859649122806E-2</v>
      </c>
      <c r="AY30" s="63">
        <f t="shared" si="64"/>
        <v>0.89655172413793094</v>
      </c>
      <c r="AZ30" s="63">
        <f t="shared" si="64"/>
        <v>1.0000000000000002</v>
      </c>
      <c r="BA30" s="63">
        <f t="shared" si="64"/>
        <v>77.8</v>
      </c>
      <c r="BB30" s="63">
        <f t="shared" si="64"/>
        <v>11.1</v>
      </c>
      <c r="BC30" s="63">
        <f t="shared" si="64"/>
        <v>1.8</v>
      </c>
      <c r="BD30" s="63">
        <f t="shared" si="64"/>
        <v>89.7</v>
      </c>
      <c r="BE30" s="63">
        <f t="shared" si="64"/>
        <v>0.68965517241379304</v>
      </c>
      <c r="BF30" s="63">
        <f t="shared" si="64"/>
        <v>68.900000000000006</v>
      </c>
      <c r="BI30" s="56" t="s">
        <v>155</v>
      </c>
      <c r="BJ30" s="8">
        <f>MAX(BJ18:BJ28)</f>
        <v>3.5294117647058823E-2</v>
      </c>
      <c r="BK30" s="8">
        <f t="shared" ref="BK30:BX30" si="65">MAX(BK18:BK28)</f>
        <v>0.1111111111111111</v>
      </c>
      <c r="BL30" s="8">
        <f t="shared" si="65"/>
        <v>0.72727272727272729</v>
      </c>
      <c r="BM30" s="8">
        <f t="shared" si="65"/>
        <v>1.6129032258064516E-2</v>
      </c>
      <c r="BN30" s="8">
        <f t="shared" si="65"/>
        <v>0.22352941176470589</v>
      </c>
      <c r="BO30" s="8">
        <f t="shared" si="65"/>
        <v>6.4516129032258063E-2</v>
      </c>
      <c r="BP30" s="8">
        <f t="shared" si="65"/>
        <v>3.5087719298245612E-2</v>
      </c>
      <c r="BQ30" s="8">
        <f t="shared" si="65"/>
        <v>0.1111111111111111</v>
      </c>
      <c r="BR30" s="8">
        <f t="shared" si="65"/>
        <v>1.7543859649122806E-2</v>
      </c>
      <c r="BS30" s="8">
        <f t="shared" si="65"/>
        <v>3.2258064516129031E-2</v>
      </c>
      <c r="BT30" s="8">
        <f t="shared" si="65"/>
        <v>0.72413793103448265</v>
      </c>
      <c r="BU30" s="8">
        <f t="shared" si="65"/>
        <v>0.54838709677419351</v>
      </c>
      <c r="BV30" s="8">
        <f t="shared" si="65"/>
        <v>0</v>
      </c>
      <c r="BW30" s="8">
        <f t="shared" si="65"/>
        <v>0.1111111111111111</v>
      </c>
      <c r="BX30" s="8">
        <f t="shared" si="65"/>
        <v>0</v>
      </c>
    </row>
    <row r="31" spans="1:76" x14ac:dyDescent="0.25">
      <c r="AR31" s="56" t="s">
        <v>156</v>
      </c>
      <c r="AS31" s="63">
        <f>AVERAGE(AS18:AS28)</f>
        <v>14</v>
      </c>
      <c r="AT31" s="63">
        <f>AVERAGE(AT18:AT28)</f>
        <v>6.600090909090909</v>
      </c>
      <c r="AU31" s="63">
        <f>AVERAGE(AU18:AU28)</f>
        <v>9.454545454545455</v>
      </c>
      <c r="AV31" s="63">
        <f>AVERAGE(AV18:AV28)</f>
        <v>0.42229597909248734</v>
      </c>
      <c r="AW31" s="63">
        <f t="shared" ref="AW31:BF31" si="66">AVERAGE(AW18:AW28)</f>
        <v>2.046665625114559E-2</v>
      </c>
      <c r="AX31" s="63">
        <f t="shared" si="66"/>
        <v>2.6644150483159769E-3</v>
      </c>
      <c r="AY31" s="63">
        <f t="shared" si="66"/>
        <v>0.55457294960805126</v>
      </c>
      <c r="AZ31" s="63">
        <f t="shared" si="66"/>
        <v>1</v>
      </c>
      <c r="BA31" s="63">
        <f t="shared" si="66"/>
        <v>42.272727272727273</v>
      </c>
      <c r="BB31" s="63">
        <f t="shared" si="66"/>
        <v>2.0545454545454547</v>
      </c>
      <c r="BC31" s="63">
        <f t="shared" si="66"/>
        <v>0.27272727272727271</v>
      </c>
      <c r="BD31" s="63">
        <f t="shared" si="66"/>
        <v>51.036363636363646</v>
      </c>
      <c r="BE31" s="63">
        <f t="shared" si="66"/>
        <v>0.36781690298069508</v>
      </c>
      <c r="BF31" s="63">
        <f t="shared" si="66"/>
        <v>36.799999999999997</v>
      </c>
      <c r="BI31" s="56" t="s">
        <v>156</v>
      </c>
      <c r="BJ31" s="8">
        <f>AVERAGE(BJ18:BJ28)</f>
        <v>1.5106461917779777E-2</v>
      </c>
      <c r="BK31" s="8">
        <f t="shared" ref="BK31:BX31" si="67">AVERAGE(BK18:BK28)</f>
        <v>2.0980544866734199E-2</v>
      </c>
      <c r="BL31" s="8">
        <f t="shared" si="67"/>
        <v>0.33852690700509941</v>
      </c>
      <c r="BM31" s="8">
        <f t="shared" si="67"/>
        <v>2.5357943764015871E-3</v>
      </c>
      <c r="BN31" s="8">
        <f t="shared" si="67"/>
        <v>2.0320855614973262E-2</v>
      </c>
      <c r="BO31" s="8">
        <f t="shared" si="67"/>
        <v>2.0801594291057986E-2</v>
      </c>
      <c r="BP31" s="8">
        <f t="shared" si="67"/>
        <v>4.0238210204410103E-3</v>
      </c>
      <c r="BQ31" s="8">
        <f t="shared" si="67"/>
        <v>1.586604821756922E-2</v>
      </c>
      <c r="BR31" s="8">
        <f t="shared" si="67"/>
        <v>2.6644150483159769E-3</v>
      </c>
      <c r="BS31" s="8">
        <f t="shared" si="67"/>
        <v>2.9325513196480938E-3</v>
      </c>
      <c r="BT31" s="8">
        <f t="shared" si="67"/>
        <v>0.4142495947964509</v>
      </c>
      <c r="BU31" s="8">
        <f t="shared" si="67"/>
        <v>9.6197630901793563E-2</v>
      </c>
      <c r="BV31" s="8">
        <f t="shared" si="67"/>
        <v>0</v>
      </c>
      <c r="BW31" s="8">
        <f t="shared" si="67"/>
        <v>4.4125723909806729E-2</v>
      </c>
      <c r="BX31" s="8">
        <f t="shared" si="67"/>
        <v>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AB660-0338-40F7-B514-50412A5CCAA8}">
  <dimension ref="A1:BX55"/>
  <sheetViews>
    <sheetView topLeftCell="A16" zoomScale="85" zoomScaleNormal="85" workbookViewId="0">
      <selection activeCell="G16" sqref="G16"/>
    </sheetView>
  </sheetViews>
  <sheetFormatPr defaultRowHeight="15" x14ac:dyDescent="0.25"/>
  <cols>
    <col min="3" max="3" width="18.5703125" customWidth="1"/>
    <col min="6" max="42" width="9.140625" customWidth="1"/>
    <col min="44" max="44" width="9.140625" style="14"/>
  </cols>
  <sheetData>
    <row r="1" spans="1:44" s="2" customFormat="1" x14ac:dyDescent="0.25">
      <c r="A1" s="1" t="s">
        <v>3</v>
      </c>
      <c r="B1" s="2" t="s">
        <v>0</v>
      </c>
      <c r="C1" s="2" t="s">
        <v>1</v>
      </c>
      <c r="D1" s="2" t="s">
        <v>6</v>
      </c>
      <c r="E1" s="2" t="s">
        <v>2</v>
      </c>
      <c r="F1" s="2" t="s">
        <v>169</v>
      </c>
      <c r="G1" s="2" t="s">
        <v>38</v>
      </c>
      <c r="H1" s="2" t="s">
        <v>39</v>
      </c>
      <c r="I1" s="2" t="s">
        <v>40</v>
      </c>
      <c r="J1" s="2" t="s">
        <v>41</v>
      </c>
      <c r="K1" s="2" t="s">
        <v>42</v>
      </c>
      <c r="L1" s="2" t="s">
        <v>43</v>
      </c>
      <c r="M1" s="2" t="s">
        <v>73</v>
      </c>
      <c r="N1" s="2" t="s">
        <v>44</v>
      </c>
      <c r="O1" s="2" t="s">
        <v>45</v>
      </c>
      <c r="P1" s="2" t="s">
        <v>46</v>
      </c>
      <c r="Q1" s="2" t="s">
        <v>47</v>
      </c>
      <c r="R1" s="2" t="s">
        <v>48</v>
      </c>
      <c r="S1" s="2" t="s">
        <v>66</v>
      </c>
      <c r="T1" s="2" t="s">
        <v>49</v>
      </c>
      <c r="U1" s="2" t="s">
        <v>50</v>
      </c>
      <c r="V1" s="2" t="s">
        <v>51</v>
      </c>
      <c r="W1" s="2" t="s">
        <v>121</v>
      </c>
      <c r="X1" s="2" t="s">
        <v>52</v>
      </c>
      <c r="Y1" s="2" t="s">
        <v>53</v>
      </c>
      <c r="Z1" s="2" t="s">
        <v>54</v>
      </c>
      <c r="AA1" s="2" t="s">
        <v>55</v>
      </c>
      <c r="AB1" s="2" t="s">
        <v>56</v>
      </c>
      <c r="AC1" s="2" t="s">
        <v>98</v>
      </c>
      <c r="AD1" s="2" t="s">
        <v>57</v>
      </c>
      <c r="AE1" s="2" t="s">
        <v>166</v>
      </c>
      <c r="AF1" s="2" t="s">
        <v>164</v>
      </c>
      <c r="AG1" s="2" t="s">
        <v>58</v>
      </c>
      <c r="AH1" s="2" t="s">
        <v>59</v>
      </c>
      <c r="AI1" s="2" t="s">
        <v>163</v>
      </c>
      <c r="AJ1" s="2" t="s">
        <v>167</v>
      </c>
      <c r="AK1" s="2" t="s">
        <v>60</v>
      </c>
      <c r="AL1" s="2" t="s">
        <v>138</v>
      </c>
      <c r="AM1" s="2" t="s">
        <v>168</v>
      </c>
      <c r="AN1" s="2" t="s">
        <v>63</v>
      </c>
      <c r="AO1" s="2" t="s">
        <v>61</v>
      </c>
      <c r="AP1" s="2" t="s">
        <v>64</v>
      </c>
      <c r="AQ1" s="2" t="s">
        <v>72</v>
      </c>
      <c r="AR1" s="13" t="s">
        <v>122</v>
      </c>
    </row>
    <row r="2" spans="1:44" x14ac:dyDescent="0.25">
      <c r="A2">
        <v>1</v>
      </c>
      <c r="B2" t="s">
        <v>74</v>
      </c>
      <c r="C2" t="s">
        <v>75</v>
      </c>
      <c r="D2" t="s">
        <v>76</v>
      </c>
      <c r="E2" s="7" t="s">
        <v>77</v>
      </c>
      <c r="Z2">
        <v>1</v>
      </c>
      <c r="AD2">
        <v>1</v>
      </c>
      <c r="AE2">
        <v>5</v>
      </c>
      <c r="AF2">
        <v>2</v>
      </c>
      <c r="AJ2">
        <v>10</v>
      </c>
      <c r="AK2">
        <v>10</v>
      </c>
      <c r="AL2">
        <v>4</v>
      </c>
      <c r="AM2">
        <v>5</v>
      </c>
      <c r="AR2" s="14">
        <f t="shared" ref="AR2:AR20" si="0">SUM(F2:AQ2)</f>
        <v>38</v>
      </c>
    </row>
    <row r="3" spans="1:44" x14ac:dyDescent="0.25">
      <c r="A3">
        <v>2</v>
      </c>
      <c r="B3" t="s">
        <v>74</v>
      </c>
      <c r="C3" t="s">
        <v>75</v>
      </c>
      <c r="D3" t="s">
        <v>76</v>
      </c>
      <c r="E3" s="7" t="s">
        <v>78</v>
      </c>
      <c r="AC3">
        <v>1</v>
      </c>
      <c r="AD3">
        <v>1</v>
      </c>
      <c r="AE3">
        <v>26</v>
      </c>
      <c r="AJ3">
        <v>18</v>
      </c>
      <c r="AL3">
        <v>50</v>
      </c>
      <c r="AM3">
        <v>25</v>
      </c>
      <c r="AQ3">
        <v>4</v>
      </c>
      <c r="AR3" s="14">
        <f t="shared" si="0"/>
        <v>125</v>
      </c>
    </row>
    <row r="4" spans="1:44" x14ac:dyDescent="0.25">
      <c r="A4">
        <v>3</v>
      </c>
      <c r="B4" t="s">
        <v>74</v>
      </c>
      <c r="C4" t="s">
        <v>75</v>
      </c>
      <c r="D4" t="s">
        <v>76</v>
      </c>
      <c r="E4" s="7" t="s">
        <v>79</v>
      </c>
      <c r="AJ4">
        <v>2</v>
      </c>
      <c r="AR4" s="14">
        <f t="shared" si="0"/>
        <v>2</v>
      </c>
    </row>
    <row r="5" spans="1:44" x14ac:dyDescent="0.25">
      <c r="A5">
        <v>4</v>
      </c>
      <c r="B5" t="s">
        <v>74</v>
      </c>
      <c r="C5" t="s">
        <v>75</v>
      </c>
      <c r="D5" t="s">
        <v>76</v>
      </c>
      <c r="E5" s="7" t="s">
        <v>80</v>
      </c>
      <c r="AJ5">
        <v>1</v>
      </c>
      <c r="AR5" s="14">
        <f t="shared" si="0"/>
        <v>1</v>
      </c>
    </row>
    <row r="6" spans="1:44" x14ac:dyDescent="0.25">
      <c r="A6">
        <v>5</v>
      </c>
      <c r="B6" t="s">
        <v>74</v>
      </c>
      <c r="C6" t="s">
        <v>75</v>
      </c>
      <c r="D6" t="s">
        <v>76</v>
      </c>
      <c r="E6" s="7" t="s">
        <v>81</v>
      </c>
      <c r="AD6">
        <v>3</v>
      </c>
      <c r="AE6">
        <v>1</v>
      </c>
      <c r="AL6">
        <v>1</v>
      </c>
      <c r="AR6" s="14">
        <f t="shared" si="0"/>
        <v>5</v>
      </c>
    </row>
    <row r="7" spans="1:44" x14ac:dyDescent="0.25">
      <c r="A7">
        <v>6</v>
      </c>
      <c r="B7" t="s">
        <v>74</v>
      </c>
      <c r="C7" t="s">
        <v>75</v>
      </c>
      <c r="D7" t="s">
        <v>76</v>
      </c>
      <c r="E7" s="7" t="s">
        <v>82</v>
      </c>
      <c r="AD7">
        <v>3</v>
      </c>
      <c r="AE7">
        <v>9</v>
      </c>
      <c r="AJ7">
        <v>5</v>
      </c>
      <c r="AR7" s="14">
        <f t="shared" si="0"/>
        <v>17</v>
      </c>
    </row>
    <row r="8" spans="1:44" x14ac:dyDescent="0.25">
      <c r="A8">
        <v>7</v>
      </c>
      <c r="B8" t="s">
        <v>74</v>
      </c>
      <c r="C8" t="s">
        <v>75</v>
      </c>
      <c r="D8" t="s">
        <v>76</v>
      </c>
      <c r="E8" s="7" t="s">
        <v>83</v>
      </c>
      <c r="AD8" s="10"/>
      <c r="AE8">
        <v>5</v>
      </c>
      <c r="AL8">
        <v>2</v>
      </c>
      <c r="AQ8">
        <v>1</v>
      </c>
      <c r="AR8" s="14">
        <f t="shared" si="0"/>
        <v>8</v>
      </c>
    </row>
    <row r="9" spans="1:44" x14ac:dyDescent="0.25">
      <c r="A9">
        <v>8</v>
      </c>
      <c r="B9" t="s">
        <v>74</v>
      </c>
      <c r="C9" t="s">
        <v>75</v>
      </c>
      <c r="D9" t="s">
        <v>76</v>
      </c>
      <c r="E9" s="7" t="s">
        <v>84</v>
      </c>
      <c r="AD9">
        <v>18</v>
      </c>
      <c r="AE9">
        <v>24</v>
      </c>
      <c r="AF9">
        <v>1</v>
      </c>
      <c r="AJ9">
        <v>15</v>
      </c>
      <c r="AL9">
        <v>109</v>
      </c>
      <c r="AM9">
        <v>46</v>
      </c>
      <c r="AQ9">
        <v>6</v>
      </c>
      <c r="AR9" s="14">
        <f t="shared" si="0"/>
        <v>219</v>
      </c>
    </row>
    <row r="10" spans="1:44" x14ac:dyDescent="0.25">
      <c r="A10">
        <v>9</v>
      </c>
      <c r="B10" t="s">
        <v>74</v>
      </c>
      <c r="C10" t="s">
        <v>75</v>
      </c>
      <c r="D10" t="s">
        <v>76</v>
      </c>
      <c r="E10" s="7" t="s">
        <v>85</v>
      </c>
      <c r="AE10">
        <v>7</v>
      </c>
      <c r="AJ10">
        <v>7</v>
      </c>
      <c r="AL10">
        <v>5</v>
      </c>
      <c r="AM10">
        <v>1</v>
      </c>
      <c r="AR10" s="14">
        <f t="shared" si="0"/>
        <v>20</v>
      </c>
    </row>
    <row r="11" spans="1:44" x14ac:dyDescent="0.25">
      <c r="A11">
        <v>10</v>
      </c>
      <c r="B11" t="s">
        <v>74</v>
      </c>
      <c r="C11" t="s">
        <v>75</v>
      </c>
      <c r="D11" t="s">
        <v>76</v>
      </c>
      <c r="E11" s="7" t="s">
        <v>86</v>
      </c>
      <c r="L11">
        <v>1</v>
      </c>
      <c r="AD11">
        <v>1</v>
      </c>
      <c r="AE11">
        <v>17</v>
      </c>
      <c r="AF11">
        <v>1</v>
      </c>
      <c r="AJ11">
        <v>30</v>
      </c>
      <c r="AL11">
        <v>11</v>
      </c>
      <c r="AM11">
        <v>7</v>
      </c>
      <c r="AQ11">
        <v>1</v>
      </c>
      <c r="AR11" s="14">
        <f t="shared" si="0"/>
        <v>69</v>
      </c>
    </row>
    <row r="12" spans="1:44" x14ac:dyDescent="0.25">
      <c r="A12">
        <v>11</v>
      </c>
      <c r="B12" t="s">
        <v>74</v>
      </c>
      <c r="C12" t="s">
        <v>75</v>
      </c>
      <c r="D12" t="s">
        <v>76</v>
      </c>
      <c r="E12" s="7" t="s">
        <v>88</v>
      </c>
      <c r="AJ12">
        <v>1</v>
      </c>
      <c r="AL12">
        <v>2</v>
      </c>
      <c r="AR12" s="14">
        <f t="shared" si="0"/>
        <v>3</v>
      </c>
    </row>
    <row r="13" spans="1:44" x14ac:dyDescent="0.25">
      <c r="A13">
        <v>12</v>
      </c>
      <c r="B13" t="s">
        <v>74</v>
      </c>
      <c r="C13" t="s">
        <v>75</v>
      </c>
      <c r="D13" t="s">
        <v>76</v>
      </c>
      <c r="E13" s="7" t="s">
        <v>99</v>
      </c>
      <c r="AE13">
        <v>3</v>
      </c>
      <c r="AF13">
        <v>1</v>
      </c>
      <c r="AJ13">
        <v>2</v>
      </c>
      <c r="AL13">
        <v>11</v>
      </c>
      <c r="AR13" s="14">
        <f t="shared" si="0"/>
        <v>17</v>
      </c>
    </row>
    <row r="14" spans="1:44" x14ac:dyDescent="0.25">
      <c r="A14">
        <v>13</v>
      </c>
      <c r="B14" t="s">
        <v>74</v>
      </c>
      <c r="C14" t="s">
        <v>75</v>
      </c>
      <c r="D14" t="s">
        <v>76</v>
      </c>
      <c r="E14" s="7" t="s">
        <v>89</v>
      </c>
      <c r="AE14">
        <v>1</v>
      </c>
      <c r="AF14">
        <v>1</v>
      </c>
      <c r="AH14">
        <v>1</v>
      </c>
      <c r="AJ14">
        <v>5</v>
      </c>
      <c r="AL14">
        <v>2</v>
      </c>
      <c r="AR14" s="14">
        <f t="shared" si="0"/>
        <v>10</v>
      </c>
    </row>
    <row r="15" spans="1:44" x14ac:dyDescent="0.25">
      <c r="A15">
        <v>14</v>
      </c>
      <c r="B15" t="s">
        <v>74</v>
      </c>
      <c r="C15" t="s">
        <v>93</v>
      </c>
      <c r="D15" t="s">
        <v>76</v>
      </c>
      <c r="E15" s="7" t="s">
        <v>90</v>
      </c>
      <c r="AE15">
        <v>2</v>
      </c>
      <c r="AF15">
        <v>1</v>
      </c>
      <c r="AH15">
        <v>1</v>
      </c>
      <c r="AJ15">
        <v>5</v>
      </c>
      <c r="AL15">
        <v>24</v>
      </c>
      <c r="AM15">
        <v>1</v>
      </c>
      <c r="AQ15">
        <v>1</v>
      </c>
      <c r="AR15" s="14">
        <f t="shared" si="0"/>
        <v>35</v>
      </c>
    </row>
    <row r="16" spans="1:44" x14ac:dyDescent="0.25">
      <c r="A16">
        <v>15</v>
      </c>
      <c r="B16" t="s">
        <v>74</v>
      </c>
      <c r="C16" t="s">
        <v>93</v>
      </c>
      <c r="D16" t="s">
        <v>76</v>
      </c>
      <c r="E16" s="7" t="s">
        <v>87</v>
      </c>
      <c r="P16">
        <v>3</v>
      </c>
      <c r="AD16">
        <v>7</v>
      </c>
      <c r="AE16">
        <v>17</v>
      </c>
      <c r="AF16">
        <v>4</v>
      </c>
      <c r="AH16">
        <v>2</v>
      </c>
      <c r="AJ16">
        <v>14</v>
      </c>
      <c r="AL16">
        <v>24</v>
      </c>
      <c r="AM16">
        <v>14</v>
      </c>
      <c r="AQ16">
        <v>1</v>
      </c>
      <c r="AR16" s="14">
        <f t="shared" si="0"/>
        <v>86</v>
      </c>
    </row>
    <row r="17" spans="1:76" x14ac:dyDescent="0.25">
      <c r="A17">
        <v>16</v>
      </c>
      <c r="B17" t="s">
        <v>95</v>
      </c>
      <c r="C17" t="s">
        <v>94</v>
      </c>
      <c r="D17" t="s">
        <v>76</v>
      </c>
      <c r="E17" s="7" t="s">
        <v>96</v>
      </c>
      <c r="AE17">
        <v>30</v>
      </c>
      <c r="AL17">
        <v>0</v>
      </c>
      <c r="AM17">
        <v>86</v>
      </c>
      <c r="AR17" s="14">
        <f t="shared" si="0"/>
        <v>116</v>
      </c>
    </row>
    <row r="18" spans="1:76" x14ac:dyDescent="0.25">
      <c r="A18">
        <v>17</v>
      </c>
      <c r="B18" t="s">
        <v>95</v>
      </c>
      <c r="C18" t="s">
        <v>94</v>
      </c>
      <c r="D18" t="s">
        <v>76</v>
      </c>
      <c r="E18" s="7" t="s">
        <v>91</v>
      </c>
      <c r="AL18">
        <v>0</v>
      </c>
      <c r="AM18">
        <v>5</v>
      </c>
      <c r="AR18" s="14">
        <f t="shared" si="0"/>
        <v>5</v>
      </c>
    </row>
    <row r="19" spans="1:76" x14ac:dyDescent="0.25">
      <c r="A19">
        <v>18</v>
      </c>
      <c r="B19" t="s">
        <v>95</v>
      </c>
      <c r="C19" t="s">
        <v>94</v>
      </c>
      <c r="D19" t="s">
        <v>76</v>
      </c>
      <c r="E19" s="7" t="s">
        <v>92</v>
      </c>
      <c r="P19">
        <v>28</v>
      </c>
      <c r="AR19" s="14">
        <f t="shared" si="0"/>
        <v>28</v>
      </c>
    </row>
    <row r="20" spans="1:76" x14ac:dyDescent="0.25">
      <c r="A20">
        <v>19</v>
      </c>
      <c r="B20" t="s">
        <v>95</v>
      </c>
      <c r="C20" t="s">
        <v>94</v>
      </c>
      <c r="D20" t="s">
        <v>76</v>
      </c>
      <c r="E20" s="7" t="s">
        <v>97</v>
      </c>
      <c r="AL20">
        <v>1</v>
      </c>
      <c r="AR20" s="14">
        <f t="shared" si="0"/>
        <v>1</v>
      </c>
    </row>
    <row r="23" spans="1:76" s="31" customFormat="1" x14ac:dyDescent="0.25">
      <c r="A23" s="30"/>
      <c r="B23" s="32" t="s">
        <v>132</v>
      </c>
      <c r="F23" s="31" t="s">
        <v>139</v>
      </c>
      <c r="G23" s="31" t="s">
        <v>140</v>
      </c>
      <c r="H23" s="31" t="s">
        <v>141</v>
      </c>
      <c r="I23" s="31" t="s">
        <v>141</v>
      </c>
      <c r="J23" s="31" t="s">
        <v>141</v>
      </c>
      <c r="K23" s="31" t="s">
        <v>142</v>
      </c>
      <c r="L23" s="31" t="s">
        <v>142</v>
      </c>
      <c r="M23" s="31" t="s">
        <v>142</v>
      </c>
      <c r="N23" s="31" t="s">
        <v>142</v>
      </c>
      <c r="O23" s="31" t="s">
        <v>142</v>
      </c>
      <c r="P23" s="31" t="s">
        <v>143</v>
      </c>
      <c r="Q23" s="31" t="s">
        <v>143</v>
      </c>
      <c r="R23" s="31" t="s">
        <v>143</v>
      </c>
      <c r="S23" s="31" t="s">
        <v>144</v>
      </c>
      <c r="T23" s="31" t="s">
        <v>144</v>
      </c>
      <c r="U23" s="31" t="s">
        <v>145</v>
      </c>
      <c r="V23" s="31" t="s">
        <v>145</v>
      </c>
      <c r="W23" s="31" t="s">
        <v>146</v>
      </c>
      <c r="X23" s="31" t="s">
        <v>145</v>
      </c>
      <c r="Y23" s="31" t="s">
        <v>147</v>
      </c>
      <c r="Z23" s="31" t="s">
        <v>148</v>
      </c>
      <c r="AA23" s="31" t="s">
        <v>147</v>
      </c>
      <c r="AB23" s="31" t="s">
        <v>147</v>
      </c>
      <c r="AC23" s="31" t="s">
        <v>152</v>
      </c>
      <c r="AD23" s="31" t="s">
        <v>149</v>
      </c>
      <c r="AE23" s="31" t="s">
        <v>149</v>
      </c>
      <c r="AF23" s="31" t="s">
        <v>149</v>
      </c>
      <c r="AG23" s="31" t="s">
        <v>149</v>
      </c>
      <c r="AH23" s="31" t="s">
        <v>149</v>
      </c>
      <c r="AI23" s="31" t="s">
        <v>149</v>
      </c>
      <c r="AJ23" s="31" t="s">
        <v>150</v>
      </c>
      <c r="AK23" s="31" t="s">
        <v>150</v>
      </c>
      <c r="AL23" s="31" t="s">
        <v>151</v>
      </c>
      <c r="AM23" s="31" t="s">
        <v>150</v>
      </c>
      <c r="AN23" s="31" t="s">
        <v>149</v>
      </c>
      <c r="AO23" s="31" t="s">
        <v>153</v>
      </c>
      <c r="AS23" s="43"/>
    </row>
    <row r="24" spans="1:76" s="31" customFormat="1" x14ac:dyDescent="0.25">
      <c r="A24" s="30"/>
      <c r="B24" s="32"/>
      <c r="AS24" s="43"/>
    </row>
    <row r="25" spans="1:76" x14ac:dyDescent="0.25">
      <c r="A25" s="1" t="s">
        <v>3</v>
      </c>
      <c r="B25" s="2" t="s">
        <v>0</v>
      </c>
      <c r="C25" s="2" t="s">
        <v>1</v>
      </c>
      <c r="D25" s="2" t="s">
        <v>6</v>
      </c>
      <c r="E25" s="2" t="s">
        <v>2</v>
      </c>
      <c r="F25" s="15" t="s">
        <v>169</v>
      </c>
      <c r="G25" s="15" t="s">
        <v>38</v>
      </c>
      <c r="H25" s="15" t="s">
        <v>39</v>
      </c>
      <c r="I25" s="15" t="s">
        <v>40</v>
      </c>
      <c r="J25" s="15" t="s">
        <v>41</v>
      </c>
      <c r="K25" s="15" t="s">
        <v>42</v>
      </c>
      <c r="L25" s="15" t="s">
        <v>43</v>
      </c>
      <c r="M25" s="15" t="s">
        <v>73</v>
      </c>
      <c r="N25" s="15" t="s">
        <v>44</v>
      </c>
      <c r="O25" s="15" t="s">
        <v>45</v>
      </c>
      <c r="P25" s="15" t="s">
        <v>46</v>
      </c>
      <c r="Q25" s="15" t="s">
        <v>47</v>
      </c>
      <c r="R25" s="15" t="s">
        <v>48</v>
      </c>
      <c r="S25" s="15" t="s">
        <v>66</v>
      </c>
      <c r="T25" s="15" t="s">
        <v>49</v>
      </c>
      <c r="U25" s="16" t="s">
        <v>50</v>
      </c>
      <c r="V25" s="16" t="s">
        <v>51</v>
      </c>
      <c r="W25" s="16" t="s">
        <v>121</v>
      </c>
      <c r="X25" s="16" t="s">
        <v>52</v>
      </c>
      <c r="Y25" s="17" t="s">
        <v>53</v>
      </c>
      <c r="Z25" s="17" t="s">
        <v>54</v>
      </c>
      <c r="AA25" s="17" t="s">
        <v>55</v>
      </c>
      <c r="AB25" s="17" t="s">
        <v>56</v>
      </c>
      <c r="AC25" s="18" t="s">
        <v>98</v>
      </c>
      <c r="AD25" s="18" t="s">
        <v>57</v>
      </c>
      <c r="AE25" s="18" t="s">
        <v>165</v>
      </c>
      <c r="AF25" s="18" t="s">
        <v>164</v>
      </c>
      <c r="AG25" s="18" t="s">
        <v>58</v>
      </c>
      <c r="AH25" s="18" t="s">
        <v>59</v>
      </c>
      <c r="AI25" s="18" t="s">
        <v>163</v>
      </c>
      <c r="AJ25" s="18" t="s">
        <v>167</v>
      </c>
      <c r="AK25" s="18" t="s">
        <v>60</v>
      </c>
      <c r="AL25" s="18" t="s">
        <v>138</v>
      </c>
      <c r="AM25" s="18" t="s">
        <v>168</v>
      </c>
      <c r="AN25" s="18" t="s">
        <v>63</v>
      </c>
      <c r="AO25" s="15" t="s">
        <v>61</v>
      </c>
      <c r="AP25" s="16" t="s">
        <v>64</v>
      </c>
      <c r="AQ25" s="2" t="s">
        <v>72</v>
      </c>
      <c r="AR25" s="13" t="s">
        <v>122</v>
      </c>
      <c r="AS25" s="39" t="s">
        <v>135</v>
      </c>
      <c r="AT25" s="45" t="s">
        <v>134</v>
      </c>
      <c r="AU25" s="71" t="s">
        <v>173</v>
      </c>
      <c r="AV25" s="21" t="s">
        <v>127</v>
      </c>
      <c r="AW25" s="22" t="s">
        <v>128</v>
      </c>
      <c r="AX25" s="24" t="s">
        <v>129</v>
      </c>
      <c r="AY25" s="23" t="s">
        <v>130</v>
      </c>
      <c r="AZ25" s="19" t="s">
        <v>122</v>
      </c>
      <c r="BA25" s="25" t="s">
        <v>123</v>
      </c>
      <c r="BB25" s="26" t="s">
        <v>124</v>
      </c>
      <c r="BC25" s="27" t="s">
        <v>125</v>
      </c>
      <c r="BD25" s="28" t="s">
        <v>126</v>
      </c>
      <c r="BE25" s="2" t="s">
        <v>137</v>
      </c>
      <c r="BF25" s="2" t="s">
        <v>131</v>
      </c>
      <c r="BG25" s="2"/>
      <c r="BH25" s="2"/>
      <c r="BI25" s="2"/>
      <c r="BJ25" s="2" t="s">
        <v>140</v>
      </c>
      <c r="BK25" s="2" t="s">
        <v>139</v>
      </c>
      <c r="BL25" s="2" t="s">
        <v>141</v>
      </c>
      <c r="BM25" s="2" t="s">
        <v>144</v>
      </c>
      <c r="BN25" s="2" t="s">
        <v>153</v>
      </c>
      <c r="BO25" s="2" t="s">
        <v>142</v>
      </c>
      <c r="BP25" s="2" t="s">
        <v>143</v>
      </c>
      <c r="BQ25" s="2" t="s">
        <v>146</v>
      </c>
      <c r="BR25" s="2" t="s">
        <v>147</v>
      </c>
      <c r="BS25" s="2" t="s">
        <v>145</v>
      </c>
      <c r="BT25" s="2" t="s">
        <v>149</v>
      </c>
      <c r="BU25" s="2" t="s">
        <v>150</v>
      </c>
      <c r="BV25" s="2" t="s">
        <v>152</v>
      </c>
      <c r="BW25" s="2" t="s">
        <v>151</v>
      </c>
      <c r="BX25" s="2" t="s">
        <v>148</v>
      </c>
    </row>
    <row r="26" spans="1:76" s="57" customFormat="1" x14ac:dyDescent="0.25">
      <c r="A26" s="57">
        <v>1</v>
      </c>
      <c r="B26" s="57" t="s">
        <v>74</v>
      </c>
      <c r="C26" s="57" t="s">
        <v>75</v>
      </c>
      <c r="D26" s="57" t="s">
        <v>76</v>
      </c>
      <c r="E26" s="58" t="s">
        <v>77</v>
      </c>
      <c r="F26" s="57">
        <f t="shared" ref="F26:F44" si="1">F2/AR2</f>
        <v>0</v>
      </c>
      <c r="G26" s="57">
        <f t="shared" ref="G26:G44" si="2">G2/AR2</f>
        <v>0</v>
      </c>
      <c r="H26" s="57">
        <f t="shared" ref="H26:H44" si="3">H2/AR2</f>
        <v>0</v>
      </c>
      <c r="I26" s="57">
        <f t="shared" ref="I26:I44" si="4">I2/AR2</f>
        <v>0</v>
      </c>
      <c r="J26" s="57">
        <f t="shared" ref="J26:J44" si="5">J2/AR2</f>
        <v>0</v>
      </c>
      <c r="K26" s="57">
        <f t="shared" ref="K26:K44" si="6">K2/AR2</f>
        <v>0</v>
      </c>
      <c r="L26" s="57">
        <f t="shared" ref="L26:L44" si="7">L2/AR2</f>
        <v>0</v>
      </c>
      <c r="M26" s="57">
        <f t="shared" ref="M26:M44" si="8">M2/AR2</f>
        <v>0</v>
      </c>
      <c r="N26" s="57">
        <f t="shared" ref="N26:N44" si="9">N2/AR2</f>
        <v>0</v>
      </c>
      <c r="O26" s="57">
        <f t="shared" ref="O26:O44" si="10">O2/AR2</f>
        <v>0</v>
      </c>
      <c r="P26" s="57">
        <f t="shared" ref="P26:P44" si="11">P2/AR2</f>
        <v>0</v>
      </c>
      <c r="Q26" s="57">
        <f t="shared" ref="Q26:Q44" si="12">Q2/AR2</f>
        <v>0</v>
      </c>
      <c r="R26" s="57">
        <f t="shared" ref="R26:R44" si="13">R2/AR2</f>
        <v>0</v>
      </c>
      <c r="S26" s="57">
        <f t="shared" ref="S26:S44" si="14">S2/AR2</f>
        <v>0</v>
      </c>
      <c r="T26" s="57">
        <f t="shared" ref="T26:T44" si="15">T2/AR2</f>
        <v>0</v>
      </c>
      <c r="U26" s="57">
        <f t="shared" ref="U26:U44" si="16">U2/AR2</f>
        <v>0</v>
      </c>
      <c r="V26" s="57">
        <f t="shared" ref="V26:V44" si="17">V2/AR2</f>
        <v>0</v>
      </c>
      <c r="W26" s="57">
        <f t="shared" ref="W26:W44" si="18">W2/AR2</f>
        <v>0</v>
      </c>
      <c r="X26" s="57">
        <f t="shared" ref="X26:X44" si="19">X2/AR2</f>
        <v>0</v>
      </c>
      <c r="Y26" s="57">
        <f t="shared" ref="Y26:Y44" si="20">Y2/AR2</f>
        <v>0</v>
      </c>
      <c r="Z26" s="57">
        <f t="shared" ref="Z26:Z44" si="21">Z2/AR2</f>
        <v>2.6315789473684209E-2</v>
      </c>
      <c r="AA26" s="57">
        <f t="shared" ref="AA26:AA44" si="22">AA2/AR2</f>
        <v>0</v>
      </c>
      <c r="AB26" s="57">
        <f t="shared" ref="AB26:AB44" si="23">AB2/AR2</f>
        <v>0</v>
      </c>
      <c r="AC26" s="57">
        <f t="shared" ref="AC26:AC44" si="24">AC2/AR2</f>
        <v>0</v>
      </c>
      <c r="AD26" s="57">
        <f t="shared" ref="AD26:AD44" si="25">AD2/AR2</f>
        <v>2.6315789473684209E-2</v>
      </c>
      <c r="AE26" s="57">
        <f t="shared" ref="AE26:AE44" si="26">AE2/AR2</f>
        <v>0.13157894736842105</v>
      </c>
      <c r="AF26" s="57">
        <f t="shared" ref="AF26:AF44" si="27">AF2/AR2</f>
        <v>5.2631578947368418E-2</v>
      </c>
      <c r="AG26" s="57">
        <f t="shared" ref="AG26:AG44" si="28">AG2/AR2</f>
        <v>0</v>
      </c>
      <c r="AH26" s="57">
        <f t="shared" ref="AH26:AH44" si="29">AH2/AR2</f>
        <v>0</v>
      </c>
      <c r="AI26" s="57">
        <f t="shared" ref="AI26:AI44" si="30">AI2/AR2</f>
        <v>0</v>
      </c>
      <c r="AJ26" s="57">
        <f t="shared" ref="AJ26:AJ44" si="31">AJ2/AR2</f>
        <v>0.26315789473684209</v>
      </c>
      <c r="AK26" s="57">
        <f t="shared" ref="AK26:AK44" si="32">AK2/AR2</f>
        <v>0.26315789473684209</v>
      </c>
      <c r="AL26" s="57">
        <f t="shared" ref="AL26:AL44" si="33">AL2/AR2</f>
        <v>0.10526315789473684</v>
      </c>
      <c r="AM26" s="57">
        <f t="shared" ref="AM26:AM44" si="34">AM2/AR2</f>
        <v>0.13157894736842105</v>
      </c>
      <c r="AN26" s="57">
        <f t="shared" ref="AN26:AN44" si="35">AN2/AR2</f>
        <v>0</v>
      </c>
      <c r="AO26" s="57">
        <f t="shared" ref="AO26:AO44" si="36">AO2/AR2</f>
        <v>0</v>
      </c>
      <c r="AP26" s="57">
        <f t="shared" ref="AP26:AP44" si="37">AP2/AR2</f>
        <v>0</v>
      </c>
      <c r="AQ26" s="57">
        <f t="shared" ref="AQ26:AQ44" si="38">AQ2/AR2</f>
        <v>0</v>
      </c>
      <c r="AR26" s="59">
        <f t="shared" ref="AR26:AR44" si="39">SUM(F26:AQ26)</f>
        <v>0.99999999999999989</v>
      </c>
      <c r="AS26" s="60">
        <v>10</v>
      </c>
      <c r="AT26" s="61">
        <v>4.5019999999999998</v>
      </c>
      <c r="AU26" s="73">
        <v>8</v>
      </c>
      <c r="AV26" s="57">
        <f t="shared" ref="AV26:AV44" si="40">SUM(F26:T26, AO26)</f>
        <v>0</v>
      </c>
      <c r="AW26" s="57">
        <f t="shared" ref="AW26:AW44" si="41">SUM(U26:X26, AP26)</f>
        <v>0</v>
      </c>
      <c r="AX26" s="57">
        <f t="shared" ref="AX26:AX44" si="42">SUM(Y26:AB26)</f>
        <v>2.6315789473684209E-2</v>
      </c>
      <c r="AY26" s="57">
        <f t="shared" ref="AY26:AY44" si="43">SUM(AC26:AN26)</f>
        <v>0.97368421052631571</v>
      </c>
      <c r="AZ26" s="57">
        <f>SUM(AV26:AY26)</f>
        <v>0.99999999999999989</v>
      </c>
      <c r="BA26" s="60">
        <v>0</v>
      </c>
      <c r="BB26" s="60">
        <v>0</v>
      </c>
      <c r="BC26" s="60">
        <v>2.6</v>
      </c>
      <c r="BD26" s="60">
        <v>97.4</v>
      </c>
      <c r="BE26" s="57">
        <f>SUM(AD26:AE26)</f>
        <v>0.15789473684210525</v>
      </c>
      <c r="BF26" s="60">
        <v>15.8</v>
      </c>
      <c r="BJ26" s="57">
        <f>SUM(G26)</f>
        <v>0</v>
      </c>
      <c r="BK26" s="57">
        <f>SUM(F26)</f>
        <v>0</v>
      </c>
      <c r="BL26" s="57">
        <f>SUM(H26, I26, J26)</f>
        <v>0</v>
      </c>
      <c r="BM26" s="57">
        <f>SUM(S26, T26)</f>
        <v>0</v>
      </c>
      <c r="BN26" s="57">
        <f>SUM(AO26)</f>
        <v>0</v>
      </c>
      <c r="BO26" s="57">
        <f>SUM(K26, L26, M26, N26, O26)</f>
        <v>0</v>
      </c>
      <c r="BP26" s="57">
        <f>SUM(P26, Q26, R26)</f>
        <v>0</v>
      </c>
      <c r="BQ26" s="57">
        <f>SUM(W26)</f>
        <v>0</v>
      </c>
      <c r="BR26" s="57">
        <f>SUM(Y26, AA26, AB26)</f>
        <v>0</v>
      </c>
      <c r="BS26" s="57">
        <f>SUM(X26)</f>
        <v>0</v>
      </c>
      <c r="BT26" s="57">
        <f>SUM(AD26, AE26, AF26, AG26, AH26, AI26, AN26)</f>
        <v>0.21052631578947367</v>
      </c>
      <c r="BU26" s="57">
        <f>SUM(AJ26, AK26, AM26)</f>
        <v>0.6578947368421052</v>
      </c>
      <c r="BV26" s="57">
        <f>SUM(AC26)</f>
        <v>0</v>
      </c>
      <c r="BW26" s="57">
        <f>SUM(AL26)</f>
        <v>0.10526315789473684</v>
      </c>
      <c r="BX26" s="57">
        <f>SUM(Z26)</f>
        <v>2.6315789473684209E-2</v>
      </c>
    </row>
    <row r="27" spans="1:76" s="57" customFormat="1" x14ac:dyDescent="0.25">
      <c r="A27" s="57">
        <v>2</v>
      </c>
      <c r="B27" s="57" t="s">
        <v>74</v>
      </c>
      <c r="C27" s="57" t="s">
        <v>75</v>
      </c>
      <c r="D27" s="57" t="s">
        <v>76</v>
      </c>
      <c r="E27" s="58" t="s">
        <v>78</v>
      </c>
      <c r="F27" s="57">
        <f t="shared" si="1"/>
        <v>0</v>
      </c>
      <c r="G27" s="57">
        <f t="shared" si="2"/>
        <v>0</v>
      </c>
      <c r="H27" s="57">
        <f t="shared" si="3"/>
        <v>0</v>
      </c>
      <c r="I27" s="57">
        <f t="shared" si="4"/>
        <v>0</v>
      </c>
      <c r="J27" s="57">
        <f t="shared" si="5"/>
        <v>0</v>
      </c>
      <c r="K27" s="57">
        <f t="shared" si="6"/>
        <v>0</v>
      </c>
      <c r="L27" s="57">
        <f t="shared" si="7"/>
        <v>0</v>
      </c>
      <c r="M27" s="57">
        <f t="shared" si="8"/>
        <v>0</v>
      </c>
      <c r="N27" s="57">
        <f t="shared" si="9"/>
        <v>0</v>
      </c>
      <c r="O27" s="57">
        <f t="shared" si="10"/>
        <v>0</v>
      </c>
      <c r="P27" s="57">
        <f t="shared" si="11"/>
        <v>0</v>
      </c>
      <c r="Q27" s="57">
        <f t="shared" si="12"/>
        <v>0</v>
      </c>
      <c r="R27" s="57">
        <f t="shared" si="13"/>
        <v>0</v>
      </c>
      <c r="S27" s="57">
        <f t="shared" si="14"/>
        <v>0</v>
      </c>
      <c r="T27" s="57">
        <f t="shared" si="15"/>
        <v>0</v>
      </c>
      <c r="U27" s="57">
        <f t="shared" si="16"/>
        <v>0</v>
      </c>
      <c r="V27" s="57">
        <f t="shared" si="17"/>
        <v>0</v>
      </c>
      <c r="W27" s="57">
        <f t="shared" si="18"/>
        <v>0</v>
      </c>
      <c r="X27" s="57">
        <f t="shared" si="19"/>
        <v>0</v>
      </c>
      <c r="Y27" s="57">
        <f t="shared" si="20"/>
        <v>0</v>
      </c>
      <c r="Z27" s="57">
        <f t="shared" si="21"/>
        <v>0</v>
      </c>
      <c r="AA27" s="57">
        <f t="shared" si="22"/>
        <v>0</v>
      </c>
      <c r="AB27" s="57">
        <f t="shared" si="23"/>
        <v>0</v>
      </c>
      <c r="AC27" s="57">
        <f t="shared" si="24"/>
        <v>8.0000000000000002E-3</v>
      </c>
      <c r="AD27" s="57">
        <f t="shared" si="25"/>
        <v>8.0000000000000002E-3</v>
      </c>
      <c r="AE27" s="57">
        <f t="shared" si="26"/>
        <v>0.20799999999999999</v>
      </c>
      <c r="AF27" s="57">
        <f t="shared" si="27"/>
        <v>0</v>
      </c>
      <c r="AG27" s="57">
        <f t="shared" si="28"/>
        <v>0</v>
      </c>
      <c r="AH27" s="57">
        <f t="shared" si="29"/>
        <v>0</v>
      </c>
      <c r="AI27" s="57">
        <f t="shared" si="30"/>
        <v>0</v>
      </c>
      <c r="AJ27" s="57">
        <f t="shared" si="31"/>
        <v>0.14399999999999999</v>
      </c>
      <c r="AK27" s="57">
        <f t="shared" si="32"/>
        <v>0</v>
      </c>
      <c r="AL27" s="57">
        <f t="shared" si="33"/>
        <v>0.4</v>
      </c>
      <c r="AM27" s="57">
        <f t="shared" si="34"/>
        <v>0.2</v>
      </c>
      <c r="AN27" s="57">
        <f t="shared" si="35"/>
        <v>0</v>
      </c>
      <c r="AO27" s="57">
        <f t="shared" si="36"/>
        <v>0</v>
      </c>
      <c r="AP27" s="57">
        <f t="shared" si="37"/>
        <v>0</v>
      </c>
      <c r="AQ27" s="57">
        <f t="shared" si="38"/>
        <v>3.2000000000000001E-2</v>
      </c>
      <c r="AR27" s="59">
        <f t="shared" si="39"/>
        <v>1</v>
      </c>
      <c r="AS27" s="60">
        <v>15</v>
      </c>
      <c r="AT27" s="61">
        <v>4.4800000000000004</v>
      </c>
      <c r="AU27" s="73">
        <v>7</v>
      </c>
      <c r="AV27" s="57">
        <f t="shared" si="40"/>
        <v>0</v>
      </c>
      <c r="AW27" s="57">
        <f t="shared" si="41"/>
        <v>0</v>
      </c>
      <c r="AX27" s="57">
        <f t="shared" si="42"/>
        <v>0</v>
      </c>
      <c r="AY27" s="57">
        <f t="shared" si="43"/>
        <v>0.96799999999999997</v>
      </c>
      <c r="AZ27" s="57">
        <f t="shared" ref="AZ27:AZ44" si="44">SUM(AV27:AY27)</f>
        <v>0.96799999999999997</v>
      </c>
      <c r="BA27" s="60">
        <v>0</v>
      </c>
      <c r="BB27" s="60">
        <v>0</v>
      </c>
      <c r="BC27" s="60">
        <v>0</v>
      </c>
      <c r="BD27" s="60">
        <v>100</v>
      </c>
      <c r="BE27" s="57">
        <f t="shared" ref="BE27:BE44" si="45">SUM(AD27:AE27)</f>
        <v>0.216</v>
      </c>
      <c r="BF27" s="60">
        <v>21.6</v>
      </c>
      <c r="BJ27" s="57">
        <f t="shared" ref="BJ27:BJ44" si="46">SUM(G27)</f>
        <v>0</v>
      </c>
      <c r="BK27" s="57">
        <f t="shared" ref="BK27:BK44" si="47">SUM(F27)</f>
        <v>0</v>
      </c>
      <c r="BL27" s="57">
        <f t="shared" ref="BL27:BL44" si="48">SUM(H27, I27, J27)</f>
        <v>0</v>
      </c>
      <c r="BM27" s="57">
        <f t="shared" ref="BM27:BM44" si="49">SUM(S27, T27)</f>
        <v>0</v>
      </c>
      <c r="BN27" s="57">
        <f t="shared" ref="BN27:BN44" si="50">SUM(AO27)</f>
        <v>0</v>
      </c>
      <c r="BO27" s="57">
        <f t="shared" ref="BO27:BO44" si="51">SUM(K27, L27, M27, N27, O27)</f>
        <v>0</v>
      </c>
      <c r="BP27" s="57">
        <f t="shared" ref="BP27:BP44" si="52">SUM(P27, Q27, R27)</f>
        <v>0</v>
      </c>
      <c r="BQ27" s="57">
        <f t="shared" ref="BQ27:BQ44" si="53">SUM(W27)</f>
        <v>0</v>
      </c>
      <c r="BR27" s="57">
        <f t="shared" ref="BR27:BR43" si="54">SUM(Y27, AA27, AB27)</f>
        <v>0</v>
      </c>
      <c r="BS27" s="57">
        <f t="shared" ref="BS27:BS44" si="55">SUM(X27)</f>
        <v>0</v>
      </c>
      <c r="BT27" s="57">
        <f t="shared" ref="BT27:BT44" si="56">SUM(AD27, AE27, AF27, AG27, AH27, AI27, AN27)</f>
        <v>0.216</v>
      </c>
      <c r="BU27" s="57">
        <f t="shared" ref="BU27:BU44" si="57">SUM(AJ27, AK27, AM27)</f>
        <v>0.34399999999999997</v>
      </c>
      <c r="BV27" s="57">
        <f t="shared" ref="BV27:BV44" si="58">SUM(AC27)</f>
        <v>8.0000000000000002E-3</v>
      </c>
      <c r="BW27" s="57">
        <f t="shared" ref="BW27:BW44" si="59">SUM(AL27)</f>
        <v>0.4</v>
      </c>
      <c r="BX27" s="57">
        <f t="shared" ref="BX27:BX44" si="60">SUM(Z27)</f>
        <v>0</v>
      </c>
    </row>
    <row r="28" spans="1:76" s="57" customFormat="1" x14ac:dyDescent="0.25">
      <c r="A28" s="57">
        <v>3</v>
      </c>
      <c r="B28" s="57" t="s">
        <v>74</v>
      </c>
      <c r="C28" s="57" t="s">
        <v>75</v>
      </c>
      <c r="D28" s="57" t="s">
        <v>76</v>
      </c>
      <c r="E28" s="58" t="s">
        <v>79</v>
      </c>
      <c r="F28" s="57">
        <f t="shared" si="1"/>
        <v>0</v>
      </c>
      <c r="G28" s="57">
        <f t="shared" si="2"/>
        <v>0</v>
      </c>
      <c r="H28" s="57">
        <f t="shared" si="3"/>
        <v>0</v>
      </c>
      <c r="I28" s="57">
        <f t="shared" si="4"/>
        <v>0</v>
      </c>
      <c r="J28" s="57">
        <f t="shared" si="5"/>
        <v>0</v>
      </c>
      <c r="K28" s="57">
        <f t="shared" si="6"/>
        <v>0</v>
      </c>
      <c r="L28" s="57">
        <f t="shared" si="7"/>
        <v>0</v>
      </c>
      <c r="M28" s="57">
        <f t="shared" si="8"/>
        <v>0</v>
      </c>
      <c r="N28" s="57">
        <f t="shared" si="9"/>
        <v>0</v>
      </c>
      <c r="O28" s="57">
        <f t="shared" si="10"/>
        <v>0</v>
      </c>
      <c r="P28" s="57">
        <f t="shared" si="11"/>
        <v>0</v>
      </c>
      <c r="Q28" s="57">
        <f t="shared" si="12"/>
        <v>0</v>
      </c>
      <c r="R28" s="57">
        <f t="shared" si="13"/>
        <v>0</v>
      </c>
      <c r="S28" s="57">
        <f t="shared" si="14"/>
        <v>0</v>
      </c>
      <c r="T28" s="57">
        <f t="shared" si="15"/>
        <v>0</v>
      </c>
      <c r="U28" s="57">
        <f t="shared" si="16"/>
        <v>0</v>
      </c>
      <c r="V28" s="57">
        <f t="shared" si="17"/>
        <v>0</v>
      </c>
      <c r="W28" s="57">
        <f t="shared" si="18"/>
        <v>0</v>
      </c>
      <c r="X28" s="57">
        <f t="shared" si="19"/>
        <v>0</v>
      </c>
      <c r="Y28" s="57">
        <f t="shared" si="20"/>
        <v>0</v>
      </c>
      <c r="Z28" s="57">
        <f t="shared" si="21"/>
        <v>0</v>
      </c>
      <c r="AA28" s="57">
        <f t="shared" si="22"/>
        <v>0</v>
      </c>
      <c r="AB28" s="57">
        <f t="shared" si="23"/>
        <v>0</v>
      </c>
      <c r="AC28" s="57">
        <f t="shared" si="24"/>
        <v>0</v>
      </c>
      <c r="AD28" s="57">
        <f t="shared" si="25"/>
        <v>0</v>
      </c>
      <c r="AE28" s="57">
        <f t="shared" si="26"/>
        <v>0</v>
      </c>
      <c r="AF28" s="57">
        <f t="shared" si="27"/>
        <v>0</v>
      </c>
      <c r="AG28" s="57">
        <f t="shared" si="28"/>
        <v>0</v>
      </c>
      <c r="AH28" s="57">
        <f t="shared" si="29"/>
        <v>0</v>
      </c>
      <c r="AI28" s="57">
        <f t="shared" si="30"/>
        <v>0</v>
      </c>
      <c r="AJ28" s="57">
        <f t="shared" si="31"/>
        <v>1</v>
      </c>
      <c r="AK28" s="57">
        <f t="shared" si="32"/>
        <v>0</v>
      </c>
      <c r="AL28" s="57">
        <f t="shared" si="33"/>
        <v>0</v>
      </c>
      <c r="AM28" s="57">
        <f t="shared" si="34"/>
        <v>0</v>
      </c>
      <c r="AN28" s="57">
        <f t="shared" si="35"/>
        <v>0</v>
      </c>
      <c r="AO28" s="57">
        <f t="shared" si="36"/>
        <v>0</v>
      </c>
      <c r="AP28" s="57">
        <f t="shared" si="37"/>
        <v>0</v>
      </c>
      <c r="AQ28" s="57">
        <f t="shared" si="38"/>
        <v>0</v>
      </c>
      <c r="AR28" s="59">
        <f t="shared" si="39"/>
        <v>1</v>
      </c>
      <c r="AS28" s="60">
        <v>1</v>
      </c>
      <c r="AT28" s="61">
        <v>0.79600000000000004</v>
      </c>
      <c r="AU28" s="73">
        <v>1</v>
      </c>
      <c r="AV28" s="57">
        <f t="shared" si="40"/>
        <v>0</v>
      </c>
      <c r="AW28" s="57">
        <f t="shared" si="41"/>
        <v>0</v>
      </c>
      <c r="AX28" s="57">
        <f t="shared" si="42"/>
        <v>0</v>
      </c>
      <c r="AY28" s="57">
        <f t="shared" si="43"/>
        <v>1</v>
      </c>
      <c r="AZ28" s="57">
        <f t="shared" si="44"/>
        <v>1</v>
      </c>
      <c r="BA28" s="60">
        <v>0</v>
      </c>
      <c r="BB28" s="60">
        <v>0</v>
      </c>
      <c r="BC28" s="60">
        <v>0</v>
      </c>
      <c r="BD28" s="60">
        <v>100</v>
      </c>
      <c r="BE28" s="57">
        <f t="shared" si="45"/>
        <v>0</v>
      </c>
      <c r="BF28" s="60">
        <v>0</v>
      </c>
      <c r="BJ28" s="57">
        <f t="shared" si="46"/>
        <v>0</v>
      </c>
      <c r="BK28" s="57">
        <f t="shared" si="47"/>
        <v>0</v>
      </c>
      <c r="BL28" s="57">
        <f t="shared" si="48"/>
        <v>0</v>
      </c>
      <c r="BM28" s="57">
        <f t="shared" si="49"/>
        <v>0</v>
      </c>
      <c r="BN28" s="57">
        <f t="shared" si="50"/>
        <v>0</v>
      </c>
      <c r="BO28" s="57">
        <f t="shared" si="51"/>
        <v>0</v>
      </c>
      <c r="BP28" s="57">
        <f t="shared" si="52"/>
        <v>0</v>
      </c>
      <c r="BQ28" s="57">
        <f t="shared" si="53"/>
        <v>0</v>
      </c>
      <c r="BR28" s="57">
        <f t="shared" si="54"/>
        <v>0</v>
      </c>
      <c r="BS28" s="57">
        <f t="shared" si="55"/>
        <v>0</v>
      </c>
      <c r="BT28" s="57">
        <f t="shared" si="56"/>
        <v>0</v>
      </c>
      <c r="BU28" s="57">
        <f t="shared" si="57"/>
        <v>1</v>
      </c>
      <c r="BV28" s="57">
        <f t="shared" si="58"/>
        <v>0</v>
      </c>
      <c r="BW28" s="57">
        <f t="shared" si="59"/>
        <v>0</v>
      </c>
      <c r="BX28" s="57">
        <f t="shared" si="60"/>
        <v>0</v>
      </c>
    </row>
    <row r="29" spans="1:76" s="57" customFormat="1" x14ac:dyDescent="0.25">
      <c r="A29" s="57">
        <v>4</v>
      </c>
      <c r="B29" s="57" t="s">
        <v>74</v>
      </c>
      <c r="C29" s="57" t="s">
        <v>75</v>
      </c>
      <c r="D29" s="57" t="s">
        <v>76</v>
      </c>
      <c r="E29" s="58" t="s">
        <v>80</v>
      </c>
      <c r="F29" s="57">
        <f t="shared" si="1"/>
        <v>0</v>
      </c>
      <c r="G29" s="57">
        <f t="shared" si="2"/>
        <v>0</v>
      </c>
      <c r="H29" s="57">
        <f t="shared" si="3"/>
        <v>0</v>
      </c>
      <c r="I29" s="57">
        <f t="shared" si="4"/>
        <v>0</v>
      </c>
      <c r="J29" s="57">
        <f t="shared" si="5"/>
        <v>0</v>
      </c>
      <c r="K29" s="57">
        <f t="shared" si="6"/>
        <v>0</v>
      </c>
      <c r="L29" s="57">
        <f t="shared" si="7"/>
        <v>0</v>
      </c>
      <c r="M29" s="57">
        <f t="shared" si="8"/>
        <v>0</v>
      </c>
      <c r="N29" s="57">
        <f t="shared" si="9"/>
        <v>0</v>
      </c>
      <c r="O29" s="57">
        <f t="shared" si="10"/>
        <v>0</v>
      </c>
      <c r="P29" s="57">
        <f t="shared" si="11"/>
        <v>0</v>
      </c>
      <c r="Q29" s="57">
        <f t="shared" si="12"/>
        <v>0</v>
      </c>
      <c r="R29" s="57">
        <f t="shared" si="13"/>
        <v>0</v>
      </c>
      <c r="S29" s="57">
        <f t="shared" si="14"/>
        <v>0</v>
      </c>
      <c r="T29" s="57">
        <f t="shared" si="15"/>
        <v>0</v>
      </c>
      <c r="U29" s="57">
        <f t="shared" si="16"/>
        <v>0</v>
      </c>
      <c r="V29" s="57">
        <f t="shared" si="17"/>
        <v>0</v>
      </c>
      <c r="W29" s="57">
        <f t="shared" si="18"/>
        <v>0</v>
      </c>
      <c r="X29" s="57">
        <f t="shared" si="19"/>
        <v>0</v>
      </c>
      <c r="Y29" s="57">
        <f t="shared" si="20"/>
        <v>0</v>
      </c>
      <c r="Z29" s="57">
        <f t="shared" si="21"/>
        <v>0</v>
      </c>
      <c r="AA29" s="57">
        <f t="shared" si="22"/>
        <v>0</v>
      </c>
      <c r="AB29" s="57">
        <f t="shared" si="23"/>
        <v>0</v>
      </c>
      <c r="AC29" s="57">
        <f t="shared" si="24"/>
        <v>0</v>
      </c>
      <c r="AD29" s="57">
        <f t="shared" si="25"/>
        <v>0</v>
      </c>
      <c r="AE29" s="57">
        <f t="shared" si="26"/>
        <v>0</v>
      </c>
      <c r="AF29" s="57">
        <f t="shared" si="27"/>
        <v>0</v>
      </c>
      <c r="AG29" s="57">
        <f t="shared" si="28"/>
        <v>0</v>
      </c>
      <c r="AH29" s="57">
        <f t="shared" si="29"/>
        <v>0</v>
      </c>
      <c r="AI29" s="57">
        <f t="shared" si="30"/>
        <v>0</v>
      </c>
      <c r="AJ29" s="57">
        <f t="shared" si="31"/>
        <v>1</v>
      </c>
      <c r="AK29" s="57">
        <f t="shared" si="32"/>
        <v>0</v>
      </c>
      <c r="AL29" s="57">
        <f t="shared" si="33"/>
        <v>0</v>
      </c>
      <c r="AM29" s="57">
        <f t="shared" si="34"/>
        <v>0</v>
      </c>
      <c r="AN29" s="57">
        <f t="shared" si="35"/>
        <v>0</v>
      </c>
      <c r="AO29" s="57">
        <f t="shared" si="36"/>
        <v>0</v>
      </c>
      <c r="AP29" s="57">
        <f t="shared" si="37"/>
        <v>0</v>
      </c>
      <c r="AQ29" s="57">
        <f t="shared" si="38"/>
        <v>0</v>
      </c>
      <c r="AR29" s="59">
        <f t="shared" si="39"/>
        <v>1</v>
      </c>
      <c r="AS29" s="60">
        <v>1</v>
      </c>
      <c r="AT29" s="61">
        <v>0</v>
      </c>
      <c r="AU29" s="73">
        <v>1</v>
      </c>
      <c r="AV29" s="57">
        <f t="shared" si="40"/>
        <v>0</v>
      </c>
      <c r="AW29" s="57">
        <f t="shared" si="41"/>
        <v>0</v>
      </c>
      <c r="AX29" s="57">
        <f t="shared" si="42"/>
        <v>0</v>
      </c>
      <c r="AY29" s="57">
        <f t="shared" si="43"/>
        <v>1</v>
      </c>
      <c r="AZ29" s="57">
        <f t="shared" si="44"/>
        <v>1</v>
      </c>
      <c r="BA29" s="60">
        <v>0</v>
      </c>
      <c r="BB29" s="60">
        <v>0</v>
      </c>
      <c r="BC29" s="60">
        <v>0</v>
      </c>
      <c r="BD29" s="60">
        <v>100</v>
      </c>
      <c r="BE29" s="57">
        <f t="shared" si="45"/>
        <v>0</v>
      </c>
      <c r="BF29" s="60">
        <v>0</v>
      </c>
      <c r="BJ29" s="57">
        <f t="shared" si="46"/>
        <v>0</v>
      </c>
      <c r="BK29" s="57">
        <f t="shared" si="47"/>
        <v>0</v>
      </c>
      <c r="BL29" s="57">
        <f t="shared" si="48"/>
        <v>0</v>
      </c>
      <c r="BM29" s="57">
        <f t="shared" si="49"/>
        <v>0</v>
      </c>
      <c r="BN29" s="57">
        <f t="shared" si="50"/>
        <v>0</v>
      </c>
      <c r="BO29" s="57">
        <f t="shared" si="51"/>
        <v>0</v>
      </c>
      <c r="BP29" s="57">
        <f t="shared" si="52"/>
        <v>0</v>
      </c>
      <c r="BQ29" s="57">
        <f t="shared" si="53"/>
        <v>0</v>
      </c>
      <c r="BR29" s="57">
        <f t="shared" si="54"/>
        <v>0</v>
      </c>
      <c r="BS29" s="57">
        <f t="shared" si="55"/>
        <v>0</v>
      </c>
      <c r="BT29" s="57">
        <f t="shared" si="56"/>
        <v>0</v>
      </c>
      <c r="BU29" s="57">
        <f t="shared" si="57"/>
        <v>1</v>
      </c>
      <c r="BV29" s="57">
        <f t="shared" si="58"/>
        <v>0</v>
      </c>
      <c r="BW29" s="57">
        <f t="shared" si="59"/>
        <v>0</v>
      </c>
      <c r="BX29" s="57">
        <f t="shared" si="60"/>
        <v>0</v>
      </c>
    </row>
    <row r="30" spans="1:76" s="57" customFormat="1" x14ac:dyDescent="0.25">
      <c r="A30" s="57">
        <v>5</v>
      </c>
      <c r="B30" s="57" t="s">
        <v>74</v>
      </c>
      <c r="C30" s="57" t="s">
        <v>75</v>
      </c>
      <c r="D30" s="57" t="s">
        <v>76</v>
      </c>
      <c r="E30" s="58" t="s">
        <v>81</v>
      </c>
      <c r="F30" s="57">
        <f t="shared" si="1"/>
        <v>0</v>
      </c>
      <c r="G30" s="57">
        <f t="shared" si="2"/>
        <v>0</v>
      </c>
      <c r="H30" s="57">
        <f t="shared" si="3"/>
        <v>0</v>
      </c>
      <c r="I30" s="57">
        <f t="shared" si="4"/>
        <v>0</v>
      </c>
      <c r="J30" s="57">
        <f t="shared" si="5"/>
        <v>0</v>
      </c>
      <c r="K30" s="57">
        <f t="shared" si="6"/>
        <v>0</v>
      </c>
      <c r="L30" s="57">
        <f t="shared" si="7"/>
        <v>0</v>
      </c>
      <c r="M30" s="57">
        <f t="shared" si="8"/>
        <v>0</v>
      </c>
      <c r="N30" s="57">
        <f t="shared" si="9"/>
        <v>0</v>
      </c>
      <c r="O30" s="57">
        <f t="shared" si="10"/>
        <v>0</v>
      </c>
      <c r="P30" s="57">
        <f t="shared" si="11"/>
        <v>0</v>
      </c>
      <c r="Q30" s="57">
        <f t="shared" si="12"/>
        <v>0</v>
      </c>
      <c r="R30" s="57">
        <f t="shared" si="13"/>
        <v>0</v>
      </c>
      <c r="S30" s="57">
        <f t="shared" si="14"/>
        <v>0</v>
      </c>
      <c r="T30" s="57">
        <f t="shared" si="15"/>
        <v>0</v>
      </c>
      <c r="U30" s="57">
        <f t="shared" si="16"/>
        <v>0</v>
      </c>
      <c r="V30" s="57">
        <f t="shared" si="17"/>
        <v>0</v>
      </c>
      <c r="W30" s="57">
        <f t="shared" si="18"/>
        <v>0</v>
      </c>
      <c r="X30" s="57">
        <f t="shared" si="19"/>
        <v>0</v>
      </c>
      <c r="Y30" s="57">
        <f t="shared" si="20"/>
        <v>0</v>
      </c>
      <c r="Z30" s="57">
        <f t="shared" si="21"/>
        <v>0</v>
      </c>
      <c r="AA30" s="57">
        <f t="shared" si="22"/>
        <v>0</v>
      </c>
      <c r="AB30" s="57">
        <f t="shared" si="23"/>
        <v>0</v>
      </c>
      <c r="AC30" s="57">
        <f t="shared" si="24"/>
        <v>0</v>
      </c>
      <c r="AD30" s="57">
        <f t="shared" si="25"/>
        <v>0.6</v>
      </c>
      <c r="AE30" s="57">
        <f t="shared" si="26"/>
        <v>0.2</v>
      </c>
      <c r="AF30" s="57">
        <f t="shared" si="27"/>
        <v>0</v>
      </c>
      <c r="AG30" s="57">
        <f t="shared" si="28"/>
        <v>0</v>
      </c>
      <c r="AH30" s="57">
        <f t="shared" si="29"/>
        <v>0</v>
      </c>
      <c r="AI30" s="57">
        <f t="shared" si="30"/>
        <v>0</v>
      </c>
      <c r="AJ30" s="57">
        <f t="shared" si="31"/>
        <v>0</v>
      </c>
      <c r="AK30" s="57">
        <f t="shared" si="32"/>
        <v>0</v>
      </c>
      <c r="AL30" s="57">
        <f t="shared" si="33"/>
        <v>0.2</v>
      </c>
      <c r="AM30" s="57">
        <f t="shared" si="34"/>
        <v>0</v>
      </c>
      <c r="AN30" s="57">
        <f t="shared" si="35"/>
        <v>0</v>
      </c>
      <c r="AO30" s="57">
        <f t="shared" si="36"/>
        <v>0</v>
      </c>
      <c r="AP30" s="57">
        <f t="shared" si="37"/>
        <v>0</v>
      </c>
      <c r="AQ30" s="57">
        <f t="shared" si="38"/>
        <v>0</v>
      </c>
      <c r="AR30" s="59">
        <f t="shared" si="39"/>
        <v>1</v>
      </c>
      <c r="AS30" s="60">
        <v>3</v>
      </c>
      <c r="AT30" s="61">
        <v>0</v>
      </c>
      <c r="AU30" s="73">
        <v>3</v>
      </c>
      <c r="AV30" s="57">
        <f t="shared" si="40"/>
        <v>0</v>
      </c>
      <c r="AW30" s="57">
        <f t="shared" si="41"/>
        <v>0</v>
      </c>
      <c r="AX30" s="57">
        <f t="shared" si="42"/>
        <v>0</v>
      </c>
      <c r="AY30" s="57">
        <f t="shared" si="43"/>
        <v>1</v>
      </c>
      <c r="AZ30" s="57">
        <f t="shared" si="44"/>
        <v>1</v>
      </c>
      <c r="BA30" s="60">
        <v>0</v>
      </c>
      <c r="BB30" s="60">
        <v>0</v>
      </c>
      <c r="BC30" s="60">
        <v>0</v>
      </c>
      <c r="BD30" s="60">
        <v>100</v>
      </c>
      <c r="BE30" s="57">
        <f t="shared" si="45"/>
        <v>0.8</v>
      </c>
      <c r="BF30" s="60">
        <v>80</v>
      </c>
      <c r="BJ30" s="57">
        <f t="shared" si="46"/>
        <v>0</v>
      </c>
      <c r="BK30" s="57">
        <f t="shared" si="47"/>
        <v>0</v>
      </c>
      <c r="BL30" s="57">
        <f t="shared" si="48"/>
        <v>0</v>
      </c>
      <c r="BM30" s="57">
        <f t="shared" si="49"/>
        <v>0</v>
      </c>
      <c r="BN30" s="57">
        <f t="shared" si="50"/>
        <v>0</v>
      </c>
      <c r="BO30" s="57">
        <f t="shared" si="51"/>
        <v>0</v>
      </c>
      <c r="BP30" s="57">
        <f t="shared" si="52"/>
        <v>0</v>
      </c>
      <c r="BQ30" s="57">
        <f t="shared" si="53"/>
        <v>0</v>
      </c>
      <c r="BR30" s="57">
        <f t="shared" si="54"/>
        <v>0</v>
      </c>
      <c r="BS30" s="57">
        <f t="shared" si="55"/>
        <v>0</v>
      </c>
      <c r="BT30" s="57">
        <f t="shared" si="56"/>
        <v>0.8</v>
      </c>
      <c r="BU30" s="57">
        <f t="shared" si="57"/>
        <v>0</v>
      </c>
      <c r="BV30" s="57">
        <f t="shared" si="58"/>
        <v>0</v>
      </c>
      <c r="BW30" s="57">
        <f t="shared" si="59"/>
        <v>0.2</v>
      </c>
      <c r="BX30" s="57">
        <f t="shared" si="60"/>
        <v>0</v>
      </c>
    </row>
    <row r="31" spans="1:76" s="57" customFormat="1" x14ac:dyDescent="0.25">
      <c r="A31" s="57">
        <v>6</v>
      </c>
      <c r="B31" s="57" t="s">
        <v>74</v>
      </c>
      <c r="C31" s="57" t="s">
        <v>75</v>
      </c>
      <c r="D31" s="57" t="s">
        <v>76</v>
      </c>
      <c r="E31" s="58" t="s">
        <v>82</v>
      </c>
      <c r="F31" s="57">
        <f t="shared" si="1"/>
        <v>0</v>
      </c>
      <c r="G31" s="57">
        <f t="shared" si="2"/>
        <v>0</v>
      </c>
      <c r="H31" s="57">
        <f t="shared" si="3"/>
        <v>0</v>
      </c>
      <c r="I31" s="57">
        <f t="shared" si="4"/>
        <v>0</v>
      </c>
      <c r="J31" s="57">
        <f t="shared" si="5"/>
        <v>0</v>
      </c>
      <c r="K31" s="57">
        <f t="shared" si="6"/>
        <v>0</v>
      </c>
      <c r="L31" s="57">
        <f t="shared" si="7"/>
        <v>0</v>
      </c>
      <c r="M31" s="57">
        <f t="shared" si="8"/>
        <v>0</v>
      </c>
      <c r="N31" s="57">
        <f t="shared" si="9"/>
        <v>0</v>
      </c>
      <c r="O31" s="57">
        <f t="shared" si="10"/>
        <v>0</v>
      </c>
      <c r="P31" s="57">
        <f t="shared" si="11"/>
        <v>0</v>
      </c>
      <c r="Q31" s="57">
        <f t="shared" si="12"/>
        <v>0</v>
      </c>
      <c r="R31" s="57">
        <f t="shared" si="13"/>
        <v>0</v>
      </c>
      <c r="S31" s="57">
        <f t="shared" si="14"/>
        <v>0</v>
      </c>
      <c r="T31" s="57">
        <f t="shared" si="15"/>
        <v>0</v>
      </c>
      <c r="U31" s="57">
        <f t="shared" si="16"/>
        <v>0</v>
      </c>
      <c r="V31" s="57">
        <f t="shared" si="17"/>
        <v>0</v>
      </c>
      <c r="W31" s="57">
        <f t="shared" si="18"/>
        <v>0</v>
      </c>
      <c r="X31" s="57">
        <f t="shared" si="19"/>
        <v>0</v>
      </c>
      <c r="Y31" s="57">
        <f t="shared" si="20"/>
        <v>0</v>
      </c>
      <c r="Z31" s="57">
        <f t="shared" si="21"/>
        <v>0</v>
      </c>
      <c r="AA31" s="57">
        <f t="shared" si="22"/>
        <v>0</v>
      </c>
      <c r="AB31" s="57">
        <f t="shared" si="23"/>
        <v>0</v>
      </c>
      <c r="AC31" s="57">
        <f t="shared" si="24"/>
        <v>0</v>
      </c>
      <c r="AD31" s="57">
        <f t="shared" si="25"/>
        <v>0.17647058823529413</v>
      </c>
      <c r="AE31" s="57">
        <f t="shared" si="26"/>
        <v>0.52941176470588236</v>
      </c>
      <c r="AF31" s="57">
        <f t="shared" si="27"/>
        <v>0</v>
      </c>
      <c r="AG31" s="57">
        <f t="shared" si="28"/>
        <v>0</v>
      </c>
      <c r="AH31" s="57">
        <f t="shared" si="29"/>
        <v>0</v>
      </c>
      <c r="AI31" s="57">
        <f t="shared" si="30"/>
        <v>0</v>
      </c>
      <c r="AJ31" s="57">
        <f t="shared" si="31"/>
        <v>0.29411764705882354</v>
      </c>
      <c r="AK31" s="57">
        <f t="shared" si="32"/>
        <v>0</v>
      </c>
      <c r="AL31" s="57">
        <f t="shared" si="33"/>
        <v>0</v>
      </c>
      <c r="AM31" s="57">
        <f t="shared" si="34"/>
        <v>0</v>
      </c>
      <c r="AN31" s="57">
        <f t="shared" si="35"/>
        <v>0</v>
      </c>
      <c r="AO31" s="57">
        <f t="shared" si="36"/>
        <v>0</v>
      </c>
      <c r="AP31" s="57">
        <f t="shared" si="37"/>
        <v>0</v>
      </c>
      <c r="AQ31" s="57">
        <f t="shared" si="38"/>
        <v>0</v>
      </c>
      <c r="AR31" s="59">
        <f t="shared" si="39"/>
        <v>1</v>
      </c>
      <c r="AS31" s="60">
        <v>8</v>
      </c>
      <c r="AT31" s="61">
        <v>5.5179999999999998</v>
      </c>
      <c r="AU31" s="73">
        <v>3</v>
      </c>
      <c r="AV31" s="57">
        <f t="shared" si="40"/>
        <v>0</v>
      </c>
      <c r="AW31" s="57">
        <f t="shared" si="41"/>
        <v>0</v>
      </c>
      <c r="AX31" s="57">
        <f t="shared" si="42"/>
        <v>0</v>
      </c>
      <c r="AY31" s="57">
        <f t="shared" si="43"/>
        <v>1</v>
      </c>
      <c r="AZ31" s="57">
        <f t="shared" si="44"/>
        <v>1</v>
      </c>
      <c r="BA31" s="60">
        <v>0</v>
      </c>
      <c r="BB31" s="60">
        <v>0</v>
      </c>
      <c r="BC31" s="60">
        <v>0</v>
      </c>
      <c r="BD31" s="60">
        <v>100</v>
      </c>
      <c r="BE31" s="57">
        <f t="shared" si="45"/>
        <v>0.70588235294117652</v>
      </c>
      <c r="BF31" s="60">
        <v>70.599999999999994</v>
      </c>
      <c r="BJ31" s="57">
        <f t="shared" si="46"/>
        <v>0</v>
      </c>
      <c r="BK31" s="57">
        <f t="shared" si="47"/>
        <v>0</v>
      </c>
      <c r="BL31" s="57">
        <f t="shared" si="48"/>
        <v>0</v>
      </c>
      <c r="BM31" s="57">
        <f t="shared" si="49"/>
        <v>0</v>
      </c>
      <c r="BN31" s="57">
        <f t="shared" si="50"/>
        <v>0</v>
      </c>
      <c r="BO31" s="57">
        <f t="shared" si="51"/>
        <v>0</v>
      </c>
      <c r="BP31" s="57">
        <f t="shared" si="52"/>
        <v>0</v>
      </c>
      <c r="BQ31" s="57">
        <f t="shared" si="53"/>
        <v>0</v>
      </c>
      <c r="BR31" s="57">
        <f t="shared" si="54"/>
        <v>0</v>
      </c>
      <c r="BS31" s="57">
        <f t="shared" si="55"/>
        <v>0</v>
      </c>
      <c r="BT31" s="57">
        <f t="shared" si="56"/>
        <v>0.70588235294117652</v>
      </c>
      <c r="BU31" s="57">
        <f t="shared" si="57"/>
        <v>0.29411764705882354</v>
      </c>
      <c r="BV31" s="57">
        <f t="shared" si="58"/>
        <v>0</v>
      </c>
      <c r="BW31" s="57">
        <f t="shared" si="59"/>
        <v>0</v>
      </c>
      <c r="BX31" s="57">
        <f t="shared" si="60"/>
        <v>0</v>
      </c>
    </row>
    <row r="32" spans="1:76" s="57" customFormat="1" x14ac:dyDescent="0.25">
      <c r="A32" s="57">
        <v>7</v>
      </c>
      <c r="B32" s="57" t="s">
        <v>74</v>
      </c>
      <c r="C32" s="57" t="s">
        <v>75</v>
      </c>
      <c r="D32" s="57" t="s">
        <v>76</v>
      </c>
      <c r="E32" s="58" t="s">
        <v>83</v>
      </c>
      <c r="F32" s="57">
        <f t="shared" si="1"/>
        <v>0</v>
      </c>
      <c r="G32" s="57">
        <f t="shared" si="2"/>
        <v>0</v>
      </c>
      <c r="H32" s="57">
        <f t="shared" si="3"/>
        <v>0</v>
      </c>
      <c r="I32" s="57">
        <f t="shared" si="4"/>
        <v>0</v>
      </c>
      <c r="J32" s="57">
        <f t="shared" si="5"/>
        <v>0</v>
      </c>
      <c r="K32" s="57">
        <f t="shared" si="6"/>
        <v>0</v>
      </c>
      <c r="L32" s="57">
        <f t="shared" si="7"/>
        <v>0</v>
      </c>
      <c r="M32" s="57">
        <f t="shared" si="8"/>
        <v>0</v>
      </c>
      <c r="N32" s="57">
        <f t="shared" si="9"/>
        <v>0</v>
      </c>
      <c r="O32" s="57">
        <f t="shared" si="10"/>
        <v>0</v>
      </c>
      <c r="P32" s="57">
        <f t="shared" si="11"/>
        <v>0</v>
      </c>
      <c r="Q32" s="57">
        <f t="shared" si="12"/>
        <v>0</v>
      </c>
      <c r="R32" s="57">
        <f t="shared" si="13"/>
        <v>0</v>
      </c>
      <c r="S32" s="57">
        <f t="shared" si="14"/>
        <v>0</v>
      </c>
      <c r="T32" s="57">
        <f t="shared" si="15"/>
        <v>0</v>
      </c>
      <c r="U32" s="57">
        <f t="shared" si="16"/>
        <v>0</v>
      </c>
      <c r="V32" s="57">
        <f t="shared" si="17"/>
        <v>0</v>
      </c>
      <c r="W32" s="57">
        <f t="shared" si="18"/>
        <v>0</v>
      </c>
      <c r="X32" s="57">
        <f t="shared" si="19"/>
        <v>0</v>
      </c>
      <c r="Y32" s="57">
        <f t="shared" si="20"/>
        <v>0</v>
      </c>
      <c r="Z32" s="57">
        <f t="shared" si="21"/>
        <v>0</v>
      </c>
      <c r="AA32" s="57">
        <f t="shared" si="22"/>
        <v>0</v>
      </c>
      <c r="AB32" s="57">
        <f t="shared" si="23"/>
        <v>0</v>
      </c>
      <c r="AC32" s="57">
        <f t="shared" si="24"/>
        <v>0</v>
      </c>
      <c r="AD32" s="57">
        <f t="shared" si="25"/>
        <v>0</v>
      </c>
      <c r="AE32" s="57">
        <f t="shared" si="26"/>
        <v>0.625</v>
      </c>
      <c r="AF32" s="57">
        <f t="shared" si="27"/>
        <v>0</v>
      </c>
      <c r="AG32" s="57">
        <f t="shared" si="28"/>
        <v>0</v>
      </c>
      <c r="AH32" s="57">
        <f t="shared" si="29"/>
        <v>0</v>
      </c>
      <c r="AI32" s="57">
        <f t="shared" si="30"/>
        <v>0</v>
      </c>
      <c r="AJ32" s="57">
        <f t="shared" si="31"/>
        <v>0</v>
      </c>
      <c r="AK32" s="57">
        <f t="shared" si="32"/>
        <v>0</v>
      </c>
      <c r="AL32" s="57">
        <f t="shared" si="33"/>
        <v>0.25</v>
      </c>
      <c r="AM32" s="57">
        <f t="shared" si="34"/>
        <v>0</v>
      </c>
      <c r="AN32" s="57">
        <f t="shared" si="35"/>
        <v>0</v>
      </c>
      <c r="AO32" s="57">
        <f t="shared" si="36"/>
        <v>0</v>
      </c>
      <c r="AP32" s="57">
        <f t="shared" si="37"/>
        <v>0</v>
      </c>
      <c r="AQ32" s="57">
        <f t="shared" si="38"/>
        <v>0.125</v>
      </c>
      <c r="AR32" s="59">
        <f t="shared" si="39"/>
        <v>1</v>
      </c>
      <c r="AS32" s="60">
        <v>4</v>
      </c>
      <c r="AT32" s="61">
        <v>3.1840000000000002</v>
      </c>
      <c r="AU32" s="73">
        <v>3</v>
      </c>
      <c r="AV32" s="57">
        <f t="shared" si="40"/>
        <v>0</v>
      </c>
      <c r="AW32" s="57">
        <f t="shared" si="41"/>
        <v>0</v>
      </c>
      <c r="AX32" s="57">
        <f t="shared" si="42"/>
        <v>0</v>
      </c>
      <c r="AY32" s="57">
        <f t="shared" si="43"/>
        <v>0.875</v>
      </c>
      <c r="AZ32" s="57">
        <f t="shared" si="44"/>
        <v>0.875</v>
      </c>
      <c r="BA32" s="60">
        <v>0</v>
      </c>
      <c r="BB32" s="60">
        <v>0</v>
      </c>
      <c r="BC32" s="60">
        <v>0</v>
      </c>
      <c r="BD32" s="60">
        <v>100</v>
      </c>
      <c r="BE32" s="57">
        <f t="shared" si="45"/>
        <v>0.625</v>
      </c>
      <c r="BF32" s="60">
        <v>62.5</v>
      </c>
      <c r="BJ32" s="57">
        <f t="shared" si="46"/>
        <v>0</v>
      </c>
      <c r="BK32" s="57">
        <f t="shared" si="47"/>
        <v>0</v>
      </c>
      <c r="BL32" s="57">
        <f t="shared" si="48"/>
        <v>0</v>
      </c>
      <c r="BM32" s="57">
        <f t="shared" si="49"/>
        <v>0</v>
      </c>
      <c r="BN32" s="57">
        <f t="shared" si="50"/>
        <v>0</v>
      </c>
      <c r="BO32" s="57">
        <f t="shared" si="51"/>
        <v>0</v>
      </c>
      <c r="BP32" s="57">
        <f t="shared" si="52"/>
        <v>0</v>
      </c>
      <c r="BQ32" s="57">
        <f t="shared" si="53"/>
        <v>0</v>
      </c>
      <c r="BR32" s="57">
        <f t="shared" si="54"/>
        <v>0</v>
      </c>
      <c r="BS32" s="57">
        <f t="shared" si="55"/>
        <v>0</v>
      </c>
      <c r="BT32" s="57">
        <f t="shared" si="56"/>
        <v>0.625</v>
      </c>
      <c r="BU32" s="57">
        <f t="shared" si="57"/>
        <v>0</v>
      </c>
      <c r="BV32" s="57">
        <f t="shared" si="58"/>
        <v>0</v>
      </c>
      <c r="BW32" s="57">
        <f t="shared" si="59"/>
        <v>0.25</v>
      </c>
      <c r="BX32" s="57">
        <f t="shared" si="60"/>
        <v>0</v>
      </c>
    </row>
    <row r="33" spans="1:76" s="57" customFormat="1" x14ac:dyDescent="0.25">
      <c r="A33" s="57">
        <v>8</v>
      </c>
      <c r="B33" s="57" t="s">
        <v>74</v>
      </c>
      <c r="C33" s="57" t="s">
        <v>75</v>
      </c>
      <c r="D33" s="57" t="s">
        <v>76</v>
      </c>
      <c r="E33" s="58" t="s">
        <v>84</v>
      </c>
      <c r="F33" s="57">
        <f t="shared" si="1"/>
        <v>0</v>
      </c>
      <c r="G33" s="57">
        <f t="shared" si="2"/>
        <v>0</v>
      </c>
      <c r="H33" s="57">
        <f t="shared" si="3"/>
        <v>0</v>
      </c>
      <c r="I33" s="57">
        <f t="shared" si="4"/>
        <v>0</v>
      </c>
      <c r="J33" s="57">
        <f t="shared" si="5"/>
        <v>0</v>
      </c>
      <c r="K33" s="57">
        <f t="shared" si="6"/>
        <v>0</v>
      </c>
      <c r="L33" s="57">
        <f t="shared" si="7"/>
        <v>0</v>
      </c>
      <c r="M33" s="57">
        <f t="shared" si="8"/>
        <v>0</v>
      </c>
      <c r="N33" s="57">
        <f t="shared" si="9"/>
        <v>0</v>
      </c>
      <c r="O33" s="57">
        <f t="shared" si="10"/>
        <v>0</v>
      </c>
      <c r="P33" s="57">
        <f t="shared" si="11"/>
        <v>0</v>
      </c>
      <c r="Q33" s="57">
        <f t="shared" si="12"/>
        <v>0</v>
      </c>
      <c r="R33" s="57">
        <f t="shared" si="13"/>
        <v>0</v>
      </c>
      <c r="S33" s="57">
        <f t="shared" si="14"/>
        <v>0</v>
      </c>
      <c r="T33" s="57">
        <f t="shared" si="15"/>
        <v>0</v>
      </c>
      <c r="U33" s="57">
        <f t="shared" si="16"/>
        <v>0</v>
      </c>
      <c r="V33" s="57">
        <f t="shared" si="17"/>
        <v>0</v>
      </c>
      <c r="W33" s="57">
        <f t="shared" si="18"/>
        <v>0</v>
      </c>
      <c r="X33" s="57">
        <f t="shared" si="19"/>
        <v>0</v>
      </c>
      <c r="Y33" s="57">
        <f t="shared" si="20"/>
        <v>0</v>
      </c>
      <c r="Z33" s="57">
        <f t="shared" si="21"/>
        <v>0</v>
      </c>
      <c r="AA33" s="57">
        <f t="shared" si="22"/>
        <v>0</v>
      </c>
      <c r="AB33" s="57">
        <f t="shared" si="23"/>
        <v>0</v>
      </c>
      <c r="AC33" s="57">
        <f t="shared" si="24"/>
        <v>0</v>
      </c>
      <c r="AD33" s="57">
        <f t="shared" si="25"/>
        <v>8.2191780821917804E-2</v>
      </c>
      <c r="AE33" s="57">
        <f t="shared" si="26"/>
        <v>0.1095890410958904</v>
      </c>
      <c r="AF33" s="57">
        <f t="shared" si="27"/>
        <v>4.5662100456621002E-3</v>
      </c>
      <c r="AG33" s="57">
        <f t="shared" si="28"/>
        <v>0</v>
      </c>
      <c r="AH33" s="57">
        <f t="shared" si="29"/>
        <v>0</v>
      </c>
      <c r="AI33" s="57">
        <f t="shared" si="30"/>
        <v>0</v>
      </c>
      <c r="AJ33" s="57">
        <f t="shared" si="31"/>
        <v>6.8493150684931503E-2</v>
      </c>
      <c r="AK33" s="57">
        <f t="shared" si="32"/>
        <v>0</v>
      </c>
      <c r="AL33" s="57">
        <f t="shared" si="33"/>
        <v>0.49771689497716892</v>
      </c>
      <c r="AM33" s="57">
        <f t="shared" si="34"/>
        <v>0.21004566210045661</v>
      </c>
      <c r="AN33" s="57">
        <f t="shared" si="35"/>
        <v>0</v>
      </c>
      <c r="AO33" s="57">
        <f t="shared" si="36"/>
        <v>0</v>
      </c>
      <c r="AP33" s="57">
        <f t="shared" si="37"/>
        <v>0</v>
      </c>
      <c r="AQ33" s="57">
        <f t="shared" si="38"/>
        <v>2.7397260273972601E-2</v>
      </c>
      <c r="AR33" s="59">
        <f t="shared" si="39"/>
        <v>1</v>
      </c>
      <c r="AS33" s="60">
        <v>19</v>
      </c>
      <c r="AT33" s="61">
        <v>5.0279999999999996</v>
      </c>
      <c r="AU33" s="73">
        <v>7</v>
      </c>
      <c r="AV33" s="57">
        <f t="shared" si="40"/>
        <v>0</v>
      </c>
      <c r="AW33" s="57">
        <f t="shared" si="41"/>
        <v>0</v>
      </c>
      <c r="AX33" s="57">
        <f t="shared" si="42"/>
        <v>0</v>
      </c>
      <c r="AY33" s="57">
        <f t="shared" si="43"/>
        <v>0.9726027397260274</v>
      </c>
      <c r="AZ33" s="57">
        <f t="shared" si="44"/>
        <v>0.9726027397260274</v>
      </c>
      <c r="BA33" s="60">
        <v>0</v>
      </c>
      <c r="BB33" s="60">
        <v>0</v>
      </c>
      <c r="BC33" s="60">
        <v>0</v>
      </c>
      <c r="BD33" s="60">
        <v>100</v>
      </c>
      <c r="BE33" s="57">
        <f t="shared" si="45"/>
        <v>0.19178082191780821</v>
      </c>
      <c r="BF33" s="60">
        <v>19.2</v>
      </c>
      <c r="BJ33" s="57">
        <f t="shared" si="46"/>
        <v>0</v>
      </c>
      <c r="BK33" s="57">
        <f t="shared" si="47"/>
        <v>0</v>
      </c>
      <c r="BL33" s="57">
        <f t="shared" si="48"/>
        <v>0</v>
      </c>
      <c r="BM33" s="57">
        <f t="shared" si="49"/>
        <v>0</v>
      </c>
      <c r="BN33" s="57">
        <f t="shared" si="50"/>
        <v>0</v>
      </c>
      <c r="BO33" s="57">
        <f t="shared" si="51"/>
        <v>0</v>
      </c>
      <c r="BP33" s="57">
        <f t="shared" si="52"/>
        <v>0</v>
      </c>
      <c r="BQ33" s="57">
        <f t="shared" si="53"/>
        <v>0</v>
      </c>
      <c r="BR33" s="57">
        <f t="shared" si="54"/>
        <v>0</v>
      </c>
      <c r="BS33" s="57">
        <f t="shared" si="55"/>
        <v>0</v>
      </c>
      <c r="BT33" s="57">
        <f t="shared" si="56"/>
        <v>0.19634703196347031</v>
      </c>
      <c r="BU33" s="57">
        <f t="shared" si="57"/>
        <v>0.27853881278538811</v>
      </c>
      <c r="BV33" s="57">
        <f t="shared" si="58"/>
        <v>0</v>
      </c>
      <c r="BW33" s="57">
        <f t="shared" si="59"/>
        <v>0.49771689497716892</v>
      </c>
      <c r="BX33" s="57">
        <f t="shared" si="60"/>
        <v>0</v>
      </c>
    </row>
    <row r="34" spans="1:76" s="57" customFormat="1" x14ac:dyDescent="0.25">
      <c r="A34" s="57">
        <v>9</v>
      </c>
      <c r="B34" s="57" t="s">
        <v>74</v>
      </c>
      <c r="C34" s="57" t="s">
        <v>75</v>
      </c>
      <c r="D34" s="57" t="s">
        <v>76</v>
      </c>
      <c r="E34" s="58" t="s">
        <v>85</v>
      </c>
      <c r="F34" s="57">
        <f t="shared" si="1"/>
        <v>0</v>
      </c>
      <c r="G34" s="57">
        <f t="shared" si="2"/>
        <v>0</v>
      </c>
      <c r="H34" s="57">
        <f t="shared" si="3"/>
        <v>0</v>
      </c>
      <c r="I34" s="57">
        <f t="shared" si="4"/>
        <v>0</v>
      </c>
      <c r="J34" s="57">
        <f t="shared" si="5"/>
        <v>0</v>
      </c>
      <c r="K34" s="57">
        <f t="shared" si="6"/>
        <v>0</v>
      </c>
      <c r="L34" s="57">
        <f t="shared" si="7"/>
        <v>0</v>
      </c>
      <c r="M34" s="57">
        <f t="shared" si="8"/>
        <v>0</v>
      </c>
      <c r="N34" s="57">
        <f t="shared" si="9"/>
        <v>0</v>
      </c>
      <c r="O34" s="57">
        <f t="shared" si="10"/>
        <v>0</v>
      </c>
      <c r="P34" s="57">
        <f t="shared" si="11"/>
        <v>0</v>
      </c>
      <c r="Q34" s="57">
        <f t="shared" si="12"/>
        <v>0</v>
      </c>
      <c r="R34" s="57">
        <f t="shared" si="13"/>
        <v>0</v>
      </c>
      <c r="S34" s="57">
        <f t="shared" si="14"/>
        <v>0</v>
      </c>
      <c r="T34" s="57">
        <f t="shared" si="15"/>
        <v>0</v>
      </c>
      <c r="U34" s="57">
        <f t="shared" si="16"/>
        <v>0</v>
      </c>
      <c r="V34" s="57">
        <f t="shared" si="17"/>
        <v>0</v>
      </c>
      <c r="W34" s="57">
        <f t="shared" si="18"/>
        <v>0</v>
      </c>
      <c r="X34" s="57">
        <f t="shared" si="19"/>
        <v>0</v>
      </c>
      <c r="Y34" s="57">
        <f t="shared" si="20"/>
        <v>0</v>
      </c>
      <c r="Z34" s="57">
        <f t="shared" si="21"/>
        <v>0</v>
      </c>
      <c r="AA34" s="57">
        <f t="shared" si="22"/>
        <v>0</v>
      </c>
      <c r="AB34" s="57">
        <f t="shared" si="23"/>
        <v>0</v>
      </c>
      <c r="AC34" s="57">
        <f t="shared" si="24"/>
        <v>0</v>
      </c>
      <c r="AD34" s="57">
        <f t="shared" si="25"/>
        <v>0</v>
      </c>
      <c r="AE34" s="57">
        <f t="shared" si="26"/>
        <v>0.35</v>
      </c>
      <c r="AF34" s="57">
        <f t="shared" si="27"/>
        <v>0</v>
      </c>
      <c r="AG34" s="57">
        <f t="shared" si="28"/>
        <v>0</v>
      </c>
      <c r="AH34" s="57">
        <f t="shared" si="29"/>
        <v>0</v>
      </c>
      <c r="AI34" s="57">
        <f t="shared" si="30"/>
        <v>0</v>
      </c>
      <c r="AJ34" s="57">
        <f t="shared" si="31"/>
        <v>0.35</v>
      </c>
      <c r="AK34" s="57">
        <f t="shared" si="32"/>
        <v>0</v>
      </c>
      <c r="AL34" s="57">
        <f t="shared" si="33"/>
        <v>0.25</v>
      </c>
      <c r="AM34" s="57">
        <f t="shared" si="34"/>
        <v>0.05</v>
      </c>
      <c r="AN34" s="57">
        <f t="shared" si="35"/>
        <v>0</v>
      </c>
      <c r="AO34" s="57">
        <f t="shared" si="36"/>
        <v>0</v>
      </c>
      <c r="AP34" s="57">
        <f t="shared" si="37"/>
        <v>0</v>
      </c>
      <c r="AQ34" s="57">
        <f t="shared" si="38"/>
        <v>0</v>
      </c>
      <c r="AR34" s="59">
        <f t="shared" si="39"/>
        <v>1</v>
      </c>
      <c r="AS34" s="60">
        <v>5</v>
      </c>
      <c r="AT34" s="61">
        <v>2.14</v>
      </c>
      <c r="AU34" s="73">
        <v>4</v>
      </c>
      <c r="AV34" s="57">
        <f t="shared" si="40"/>
        <v>0</v>
      </c>
      <c r="AW34" s="57">
        <f t="shared" si="41"/>
        <v>0</v>
      </c>
      <c r="AX34" s="57">
        <f t="shared" si="42"/>
        <v>0</v>
      </c>
      <c r="AY34" s="57">
        <f t="shared" si="43"/>
        <v>1</v>
      </c>
      <c r="AZ34" s="57">
        <f t="shared" si="44"/>
        <v>1</v>
      </c>
      <c r="BA34" s="60">
        <v>0</v>
      </c>
      <c r="BB34" s="60">
        <v>0</v>
      </c>
      <c r="BC34" s="60">
        <v>0</v>
      </c>
      <c r="BD34" s="60">
        <v>100</v>
      </c>
      <c r="BE34" s="57">
        <f t="shared" si="45"/>
        <v>0.35</v>
      </c>
      <c r="BF34" s="60">
        <v>35</v>
      </c>
      <c r="BJ34" s="57">
        <f t="shared" si="46"/>
        <v>0</v>
      </c>
      <c r="BK34" s="57">
        <f t="shared" si="47"/>
        <v>0</v>
      </c>
      <c r="BL34" s="57">
        <f t="shared" si="48"/>
        <v>0</v>
      </c>
      <c r="BM34" s="57">
        <f t="shared" si="49"/>
        <v>0</v>
      </c>
      <c r="BN34" s="57">
        <f t="shared" si="50"/>
        <v>0</v>
      </c>
      <c r="BO34" s="57">
        <f t="shared" si="51"/>
        <v>0</v>
      </c>
      <c r="BP34" s="57">
        <f t="shared" si="52"/>
        <v>0</v>
      </c>
      <c r="BQ34" s="57">
        <f t="shared" si="53"/>
        <v>0</v>
      </c>
      <c r="BR34" s="57">
        <f t="shared" si="54"/>
        <v>0</v>
      </c>
      <c r="BS34" s="57">
        <f t="shared" si="55"/>
        <v>0</v>
      </c>
      <c r="BT34" s="57">
        <f t="shared" si="56"/>
        <v>0.35</v>
      </c>
      <c r="BU34" s="57">
        <f t="shared" si="57"/>
        <v>0.39999999999999997</v>
      </c>
      <c r="BV34" s="57">
        <f t="shared" si="58"/>
        <v>0</v>
      </c>
      <c r="BW34" s="57">
        <f t="shared" si="59"/>
        <v>0.25</v>
      </c>
      <c r="BX34" s="57">
        <f t="shared" si="60"/>
        <v>0</v>
      </c>
    </row>
    <row r="35" spans="1:76" s="57" customFormat="1" x14ac:dyDescent="0.25">
      <c r="A35" s="57">
        <v>10</v>
      </c>
      <c r="B35" s="57" t="s">
        <v>74</v>
      </c>
      <c r="C35" s="57" t="s">
        <v>75</v>
      </c>
      <c r="D35" s="57" t="s">
        <v>76</v>
      </c>
      <c r="E35" s="58" t="s">
        <v>86</v>
      </c>
      <c r="F35" s="57">
        <f t="shared" si="1"/>
        <v>0</v>
      </c>
      <c r="G35" s="57">
        <f t="shared" si="2"/>
        <v>0</v>
      </c>
      <c r="H35" s="57">
        <f t="shared" si="3"/>
        <v>0</v>
      </c>
      <c r="I35" s="57">
        <f t="shared" si="4"/>
        <v>0</v>
      </c>
      <c r="J35" s="57">
        <f t="shared" si="5"/>
        <v>0</v>
      </c>
      <c r="K35" s="57">
        <f t="shared" si="6"/>
        <v>0</v>
      </c>
      <c r="L35" s="57">
        <f t="shared" si="7"/>
        <v>1.4492753623188406E-2</v>
      </c>
      <c r="M35" s="57">
        <f t="shared" si="8"/>
        <v>0</v>
      </c>
      <c r="N35" s="57">
        <f t="shared" si="9"/>
        <v>0</v>
      </c>
      <c r="O35" s="57">
        <f t="shared" si="10"/>
        <v>0</v>
      </c>
      <c r="P35" s="57">
        <f t="shared" si="11"/>
        <v>0</v>
      </c>
      <c r="Q35" s="57">
        <f t="shared" si="12"/>
        <v>0</v>
      </c>
      <c r="R35" s="57">
        <f t="shared" si="13"/>
        <v>0</v>
      </c>
      <c r="S35" s="57">
        <f t="shared" si="14"/>
        <v>0</v>
      </c>
      <c r="T35" s="57">
        <f t="shared" si="15"/>
        <v>0</v>
      </c>
      <c r="U35" s="57">
        <f t="shared" si="16"/>
        <v>0</v>
      </c>
      <c r="V35" s="57">
        <f t="shared" si="17"/>
        <v>0</v>
      </c>
      <c r="W35" s="57">
        <f t="shared" si="18"/>
        <v>0</v>
      </c>
      <c r="X35" s="57">
        <f t="shared" si="19"/>
        <v>0</v>
      </c>
      <c r="Y35" s="57">
        <f t="shared" si="20"/>
        <v>0</v>
      </c>
      <c r="Z35" s="57">
        <f t="shared" si="21"/>
        <v>0</v>
      </c>
      <c r="AA35" s="57">
        <f t="shared" si="22"/>
        <v>0</v>
      </c>
      <c r="AB35" s="57">
        <f t="shared" si="23"/>
        <v>0</v>
      </c>
      <c r="AC35" s="57">
        <f t="shared" si="24"/>
        <v>0</v>
      </c>
      <c r="AD35" s="57">
        <f t="shared" si="25"/>
        <v>1.4492753623188406E-2</v>
      </c>
      <c r="AE35" s="57">
        <f t="shared" si="26"/>
        <v>0.24637681159420291</v>
      </c>
      <c r="AF35" s="57">
        <f t="shared" si="27"/>
        <v>1.4492753623188406E-2</v>
      </c>
      <c r="AG35" s="57">
        <f t="shared" si="28"/>
        <v>0</v>
      </c>
      <c r="AH35" s="57">
        <f t="shared" si="29"/>
        <v>0</v>
      </c>
      <c r="AI35" s="57">
        <f t="shared" si="30"/>
        <v>0</v>
      </c>
      <c r="AJ35" s="57">
        <f t="shared" si="31"/>
        <v>0.43478260869565216</v>
      </c>
      <c r="AK35" s="57">
        <f t="shared" si="32"/>
        <v>0</v>
      </c>
      <c r="AL35" s="57">
        <f t="shared" si="33"/>
        <v>0.15942028985507245</v>
      </c>
      <c r="AM35" s="57">
        <f t="shared" si="34"/>
        <v>0.10144927536231885</v>
      </c>
      <c r="AN35" s="57">
        <f t="shared" si="35"/>
        <v>0</v>
      </c>
      <c r="AO35" s="57">
        <f t="shared" si="36"/>
        <v>0</v>
      </c>
      <c r="AP35" s="57">
        <f t="shared" si="37"/>
        <v>0</v>
      </c>
      <c r="AQ35" s="57">
        <f t="shared" si="38"/>
        <v>1.4492753623188406E-2</v>
      </c>
      <c r="AR35" s="59">
        <f t="shared" si="39"/>
        <v>0.99999999999999989</v>
      </c>
      <c r="AS35" s="60">
        <v>16</v>
      </c>
      <c r="AT35" s="61">
        <v>6.5960000000000001</v>
      </c>
      <c r="AU35" s="73">
        <v>8</v>
      </c>
      <c r="AV35" s="57">
        <f t="shared" si="40"/>
        <v>1.4492753623188406E-2</v>
      </c>
      <c r="AW35" s="57">
        <f t="shared" si="41"/>
        <v>0</v>
      </c>
      <c r="AX35" s="57">
        <f t="shared" si="42"/>
        <v>0</v>
      </c>
      <c r="AY35" s="57">
        <f t="shared" si="43"/>
        <v>0.97101449275362328</v>
      </c>
      <c r="AZ35" s="57">
        <f t="shared" si="44"/>
        <v>0.98550724637681164</v>
      </c>
      <c r="BA35" s="60">
        <v>1.4</v>
      </c>
      <c r="BB35" s="60">
        <v>0</v>
      </c>
      <c r="BC35" s="60">
        <v>0</v>
      </c>
      <c r="BD35" s="60">
        <v>98.6</v>
      </c>
      <c r="BE35" s="57">
        <f t="shared" si="45"/>
        <v>0.2608695652173913</v>
      </c>
      <c r="BF35" s="60">
        <v>26.1</v>
      </c>
      <c r="BJ35" s="57">
        <f t="shared" si="46"/>
        <v>0</v>
      </c>
      <c r="BK35" s="57">
        <f t="shared" si="47"/>
        <v>0</v>
      </c>
      <c r="BL35" s="57">
        <f t="shared" si="48"/>
        <v>0</v>
      </c>
      <c r="BM35" s="57">
        <f t="shared" si="49"/>
        <v>0</v>
      </c>
      <c r="BN35" s="57">
        <f t="shared" si="50"/>
        <v>0</v>
      </c>
      <c r="BO35" s="57">
        <f t="shared" si="51"/>
        <v>1.4492753623188406E-2</v>
      </c>
      <c r="BP35" s="57">
        <f t="shared" si="52"/>
        <v>0</v>
      </c>
      <c r="BQ35" s="57">
        <f t="shared" si="53"/>
        <v>0</v>
      </c>
      <c r="BR35" s="57">
        <f t="shared" si="54"/>
        <v>0</v>
      </c>
      <c r="BS35" s="57">
        <f t="shared" si="55"/>
        <v>0</v>
      </c>
      <c r="BT35" s="57">
        <f t="shared" si="56"/>
        <v>0.27536231884057971</v>
      </c>
      <c r="BU35" s="57">
        <f t="shared" si="57"/>
        <v>0.53623188405797095</v>
      </c>
      <c r="BV35" s="57">
        <f t="shared" si="58"/>
        <v>0</v>
      </c>
      <c r="BW35" s="57">
        <f t="shared" si="59"/>
        <v>0.15942028985507245</v>
      </c>
      <c r="BX35" s="57">
        <f t="shared" si="60"/>
        <v>0</v>
      </c>
    </row>
    <row r="36" spans="1:76" s="57" customFormat="1" x14ac:dyDescent="0.25">
      <c r="A36" s="57">
        <v>11</v>
      </c>
      <c r="B36" s="57" t="s">
        <v>74</v>
      </c>
      <c r="C36" s="57" t="s">
        <v>75</v>
      </c>
      <c r="D36" s="57" t="s">
        <v>76</v>
      </c>
      <c r="E36" s="58" t="s">
        <v>88</v>
      </c>
      <c r="F36" s="57">
        <f t="shared" si="1"/>
        <v>0</v>
      </c>
      <c r="G36" s="57">
        <f t="shared" si="2"/>
        <v>0</v>
      </c>
      <c r="H36" s="57">
        <f t="shared" si="3"/>
        <v>0</v>
      </c>
      <c r="I36" s="57">
        <f t="shared" si="4"/>
        <v>0</v>
      </c>
      <c r="J36" s="57">
        <f t="shared" si="5"/>
        <v>0</v>
      </c>
      <c r="K36" s="57">
        <f t="shared" si="6"/>
        <v>0</v>
      </c>
      <c r="L36" s="57">
        <f t="shared" si="7"/>
        <v>0</v>
      </c>
      <c r="M36" s="57">
        <f t="shared" si="8"/>
        <v>0</v>
      </c>
      <c r="N36" s="57">
        <f t="shared" si="9"/>
        <v>0</v>
      </c>
      <c r="O36" s="57">
        <f t="shared" si="10"/>
        <v>0</v>
      </c>
      <c r="P36" s="57">
        <f t="shared" si="11"/>
        <v>0</v>
      </c>
      <c r="Q36" s="57">
        <f t="shared" si="12"/>
        <v>0</v>
      </c>
      <c r="R36" s="57">
        <f t="shared" si="13"/>
        <v>0</v>
      </c>
      <c r="S36" s="57">
        <f t="shared" si="14"/>
        <v>0</v>
      </c>
      <c r="T36" s="57">
        <f t="shared" si="15"/>
        <v>0</v>
      </c>
      <c r="U36" s="57">
        <f t="shared" si="16"/>
        <v>0</v>
      </c>
      <c r="V36" s="57">
        <f t="shared" si="17"/>
        <v>0</v>
      </c>
      <c r="W36" s="57">
        <f t="shared" si="18"/>
        <v>0</v>
      </c>
      <c r="X36" s="57">
        <f t="shared" si="19"/>
        <v>0</v>
      </c>
      <c r="Y36" s="57">
        <f t="shared" si="20"/>
        <v>0</v>
      </c>
      <c r="Z36" s="57">
        <f t="shared" si="21"/>
        <v>0</v>
      </c>
      <c r="AA36" s="57">
        <f t="shared" si="22"/>
        <v>0</v>
      </c>
      <c r="AB36" s="57">
        <f t="shared" si="23"/>
        <v>0</v>
      </c>
      <c r="AC36" s="57">
        <f t="shared" si="24"/>
        <v>0</v>
      </c>
      <c r="AD36" s="57">
        <f t="shared" si="25"/>
        <v>0</v>
      </c>
      <c r="AE36" s="57">
        <f t="shared" si="26"/>
        <v>0</v>
      </c>
      <c r="AF36" s="57">
        <f t="shared" si="27"/>
        <v>0</v>
      </c>
      <c r="AG36" s="57">
        <f t="shared" si="28"/>
        <v>0</v>
      </c>
      <c r="AH36" s="57">
        <f t="shared" si="29"/>
        <v>0</v>
      </c>
      <c r="AI36" s="57">
        <f t="shared" si="30"/>
        <v>0</v>
      </c>
      <c r="AJ36" s="57">
        <f t="shared" si="31"/>
        <v>0.33333333333333331</v>
      </c>
      <c r="AK36" s="57">
        <f t="shared" si="32"/>
        <v>0</v>
      </c>
      <c r="AL36" s="57">
        <f t="shared" si="33"/>
        <v>0.66666666666666663</v>
      </c>
      <c r="AM36" s="57">
        <f t="shared" si="34"/>
        <v>0</v>
      </c>
      <c r="AN36" s="57">
        <f t="shared" si="35"/>
        <v>0</v>
      </c>
      <c r="AO36" s="57">
        <f t="shared" si="36"/>
        <v>0</v>
      </c>
      <c r="AP36" s="57">
        <f t="shared" si="37"/>
        <v>0</v>
      </c>
      <c r="AQ36" s="57">
        <f t="shared" si="38"/>
        <v>0</v>
      </c>
      <c r="AR36" s="59">
        <f t="shared" si="39"/>
        <v>1</v>
      </c>
      <c r="AS36" s="60">
        <v>2</v>
      </c>
      <c r="AT36" s="61">
        <v>2.6219999999999999</v>
      </c>
      <c r="AU36" s="73">
        <v>2</v>
      </c>
      <c r="AV36" s="57">
        <f t="shared" si="40"/>
        <v>0</v>
      </c>
      <c r="AW36" s="57">
        <f t="shared" si="41"/>
        <v>0</v>
      </c>
      <c r="AX36" s="57">
        <f t="shared" si="42"/>
        <v>0</v>
      </c>
      <c r="AY36" s="57">
        <f t="shared" si="43"/>
        <v>1</v>
      </c>
      <c r="AZ36" s="57">
        <f t="shared" si="44"/>
        <v>1</v>
      </c>
      <c r="BA36" s="60">
        <v>0</v>
      </c>
      <c r="BB36" s="60">
        <v>0</v>
      </c>
      <c r="BC36" s="60">
        <v>0</v>
      </c>
      <c r="BD36" s="60">
        <v>100</v>
      </c>
      <c r="BE36" s="57">
        <f t="shared" si="45"/>
        <v>0</v>
      </c>
      <c r="BF36" s="60">
        <v>0</v>
      </c>
      <c r="BJ36" s="57">
        <f t="shared" si="46"/>
        <v>0</v>
      </c>
      <c r="BK36" s="57">
        <f t="shared" si="47"/>
        <v>0</v>
      </c>
      <c r="BL36" s="57">
        <f t="shared" si="48"/>
        <v>0</v>
      </c>
      <c r="BM36" s="57">
        <f t="shared" si="49"/>
        <v>0</v>
      </c>
      <c r="BN36" s="57">
        <f t="shared" si="50"/>
        <v>0</v>
      </c>
      <c r="BO36" s="57">
        <f t="shared" si="51"/>
        <v>0</v>
      </c>
      <c r="BP36" s="57">
        <f t="shared" si="52"/>
        <v>0</v>
      </c>
      <c r="BQ36" s="57">
        <f t="shared" si="53"/>
        <v>0</v>
      </c>
      <c r="BR36" s="57">
        <f t="shared" si="54"/>
        <v>0</v>
      </c>
      <c r="BS36" s="57">
        <f t="shared" si="55"/>
        <v>0</v>
      </c>
      <c r="BT36" s="57">
        <f t="shared" si="56"/>
        <v>0</v>
      </c>
      <c r="BU36" s="57">
        <f t="shared" si="57"/>
        <v>0.33333333333333331</v>
      </c>
      <c r="BV36" s="57">
        <f t="shared" si="58"/>
        <v>0</v>
      </c>
      <c r="BW36" s="57">
        <f t="shared" si="59"/>
        <v>0.66666666666666663</v>
      </c>
      <c r="BX36" s="57">
        <f t="shared" si="60"/>
        <v>0</v>
      </c>
    </row>
    <row r="37" spans="1:76" s="57" customFormat="1" x14ac:dyDescent="0.25">
      <c r="A37" s="57">
        <v>12</v>
      </c>
      <c r="B37" s="57" t="s">
        <v>74</v>
      </c>
      <c r="C37" s="57" t="s">
        <v>75</v>
      </c>
      <c r="D37" s="57" t="s">
        <v>76</v>
      </c>
      <c r="E37" s="58" t="s">
        <v>99</v>
      </c>
      <c r="F37" s="57">
        <f t="shared" si="1"/>
        <v>0</v>
      </c>
      <c r="G37" s="57">
        <f t="shared" si="2"/>
        <v>0</v>
      </c>
      <c r="H37" s="57">
        <f t="shared" si="3"/>
        <v>0</v>
      </c>
      <c r="I37" s="57">
        <f t="shared" si="4"/>
        <v>0</v>
      </c>
      <c r="J37" s="57">
        <f t="shared" si="5"/>
        <v>0</v>
      </c>
      <c r="K37" s="57">
        <f t="shared" si="6"/>
        <v>0</v>
      </c>
      <c r="L37" s="57">
        <f t="shared" si="7"/>
        <v>0</v>
      </c>
      <c r="M37" s="57">
        <f t="shared" si="8"/>
        <v>0</v>
      </c>
      <c r="N37" s="57">
        <f t="shared" si="9"/>
        <v>0</v>
      </c>
      <c r="O37" s="57">
        <f t="shared" si="10"/>
        <v>0</v>
      </c>
      <c r="P37" s="57">
        <f t="shared" si="11"/>
        <v>0</v>
      </c>
      <c r="Q37" s="57">
        <f t="shared" si="12"/>
        <v>0</v>
      </c>
      <c r="R37" s="57">
        <f t="shared" si="13"/>
        <v>0</v>
      </c>
      <c r="S37" s="57">
        <f t="shared" si="14"/>
        <v>0</v>
      </c>
      <c r="T37" s="57">
        <f t="shared" si="15"/>
        <v>0</v>
      </c>
      <c r="U37" s="57">
        <f t="shared" si="16"/>
        <v>0</v>
      </c>
      <c r="V37" s="57">
        <f t="shared" si="17"/>
        <v>0</v>
      </c>
      <c r="W37" s="57">
        <f t="shared" si="18"/>
        <v>0</v>
      </c>
      <c r="X37" s="57">
        <f t="shared" si="19"/>
        <v>0</v>
      </c>
      <c r="Y37" s="57">
        <f t="shared" si="20"/>
        <v>0</v>
      </c>
      <c r="Z37" s="57">
        <f t="shared" si="21"/>
        <v>0</v>
      </c>
      <c r="AA37" s="57">
        <f t="shared" si="22"/>
        <v>0</v>
      </c>
      <c r="AB37" s="57">
        <f t="shared" si="23"/>
        <v>0</v>
      </c>
      <c r="AC37" s="57">
        <f t="shared" si="24"/>
        <v>0</v>
      </c>
      <c r="AD37" s="57">
        <f t="shared" si="25"/>
        <v>0</v>
      </c>
      <c r="AE37" s="57">
        <f t="shared" si="26"/>
        <v>0.17647058823529413</v>
      </c>
      <c r="AF37" s="57">
        <f t="shared" si="27"/>
        <v>5.8823529411764705E-2</v>
      </c>
      <c r="AG37" s="57">
        <f t="shared" si="28"/>
        <v>0</v>
      </c>
      <c r="AH37" s="57">
        <f t="shared" si="29"/>
        <v>0</v>
      </c>
      <c r="AI37" s="57">
        <f t="shared" si="30"/>
        <v>0</v>
      </c>
      <c r="AJ37" s="57">
        <f t="shared" si="31"/>
        <v>0.11764705882352941</v>
      </c>
      <c r="AK37" s="57">
        <f t="shared" si="32"/>
        <v>0</v>
      </c>
      <c r="AL37" s="57">
        <f t="shared" si="33"/>
        <v>0.6470588235294118</v>
      </c>
      <c r="AM37" s="57">
        <f t="shared" si="34"/>
        <v>0</v>
      </c>
      <c r="AN37" s="57">
        <f t="shared" si="35"/>
        <v>0</v>
      </c>
      <c r="AO37" s="57">
        <f t="shared" si="36"/>
        <v>0</v>
      </c>
      <c r="AP37" s="57">
        <f t="shared" si="37"/>
        <v>0</v>
      </c>
      <c r="AQ37" s="57">
        <f t="shared" si="38"/>
        <v>0</v>
      </c>
      <c r="AR37" s="59">
        <f t="shared" si="39"/>
        <v>1</v>
      </c>
      <c r="AS37" s="60">
        <v>9</v>
      </c>
      <c r="AT37" s="61">
        <v>5.6849999999999996</v>
      </c>
      <c r="AU37" s="73">
        <v>4</v>
      </c>
      <c r="AV37" s="57">
        <f t="shared" si="40"/>
        <v>0</v>
      </c>
      <c r="AW37" s="57">
        <f t="shared" si="41"/>
        <v>0</v>
      </c>
      <c r="AX37" s="57">
        <f t="shared" si="42"/>
        <v>0</v>
      </c>
      <c r="AY37" s="57">
        <f t="shared" si="43"/>
        <v>1</v>
      </c>
      <c r="AZ37" s="57">
        <f t="shared" si="44"/>
        <v>1</v>
      </c>
      <c r="BA37" s="60">
        <v>0</v>
      </c>
      <c r="BB37" s="60">
        <v>0</v>
      </c>
      <c r="BC37" s="60">
        <v>0</v>
      </c>
      <c r="BD37" s="60">
        <v>100</v>
      </c>
      <c r="BE37" s="57">
        <f t="shared" si="45"/>
        <v>0.17647058823529413</v>
      </c>
      <c r="BF37" s="60">
        <v>17.600000000000001</v>
      </c>
      <c r="BJ37" s="57">
        <f t="shared" si="46"/>
        <v>0</v>
      </c>
      <c r="BK37" s="57">
        <f t="shared" si="47"/>
        <v>0</v>
      </c>
      <c r="BL37" s="57">
        <f t="shared" si="48"/>
        <v>0</v>
      </c>
      <c r="BM37" s="57">
        <f t="shared" si="49"/>
        <v>0</v>
      </c>
      <c r="BN37" s="57">
        <f t="shared" si="50"/>
        <v>0</v>
      </c>
      <c r="BO37" s="57">
        <f t="shared" si="51"/>
        <v>0</v>
      </c>
      <c r="BP37" s="57">
        <f t="shared" si="52"/>
        <v>0</v>
      </c>
      <c r="BQ37" s="57">
        <f t="shared" si="53"/>
        <v>0</v>
      </c>
      <c r="BR37" s="57">
        <f t="shared" si="54"/>
        <v>0</v>
      </c>
      <c r="BS37" s="57">
        <f t="shared" si="55"/>
        <v>0</v>
      </c>
      <c r="BT37" s="57">
        <f t="shared" si="56"/>
        <v>0.23529411764705882</v>
      </c>
      <c r="BU37" s="57">
        <f t="shared" si="57"/>
        <v>0.11764705882352941</v>
      </c>
      <c r="BV37" s="57">
        <f t="shared" si="58"/>
        <v>0</v>
      </c>
      <c r="BW37" s="57">
        <f t="shared" si="59"/>
        <v>0.6470588235294118</v>
      </c>
      <c r="BX37" s="57">
        <f t="shared" si="60"/>
        <v>0</v>
      </c>
    </row>
    <row r="38" spans="1:76" s="57" customFormat="1" x14ac:dyDescent="0.25">
      <c r="A38" s="57">
        <v>13</v>
      </c>
      <c r="B38" s="57" t="s">
        <v>74</v>
      </c>
      <c r="C38" s="57" t="s">
        <v>75</v>
      </c>
      <c r="D38" s="57" t="s">
        <v>76</v>
      </c>
      <c r="E38" s="58" t="s">
        <v>89</v>
      </c>
      <c r="F38" s="57">
        <f t="shared" si="1"/>
        <v>0</v>
      </c>
      <c r="G38" s="57">
        <f t="shared" si="2"/>
        <v>0</v>
      </c>
      <c r="H38" s="57">
        <f t="shared" si="3"/>
        <v>0</v>
      </c>
      <c r="I38" s="57">
        <f t="shared" si="4"/>
        <v>0</v>
      </c>
      <c r="J38" s="57">
        <f t="shared" si="5"/>
        <v>0</v>
      </c>
      <c r="K38" s="57">
        <f t="shared" si="6"/>
        <v>0</v>
      </c>
      <c r="L38" s="57">
        <f t="shared" si="7"/>
        <v>0</v>
      </c>
      <c r="M38" s="57">
        <f t="shared" si="8"/>
        <v>0</v>
      </c>
      <c r="N38" s="57">
        <f t="shared" si="9"/>
        <v>0</v>
      </c>
      <c r="O38" s="57">
        <f t="shared" si="10"/>
        <v>0</v>
      </c>
      <c r="P38" s="57">
        <f t="shared" si="11"/>
        <v>0</v>
      </c>
      <c r="Q38" s="57">
        <f t="shared" si="12"/>
        <v>0</v>
      </c>
      <c r="R38" s="57">
        <f t="shared" si="13"/>
        <v>0</v>
      </c>
      <c r="S38" s="57">
        <f t="shared" si="14"/>
        <v>0</v>
      </c>
      <c r="T38" s="57">
        <f t="shared" si="15"/>
        <v>0</v>
      </c>
      <c r="U38" s="57">
        <f t="shared" si="16"/>
        <v>0</v>
      </c>
      <c r="V38" s="57">
        <f t="shared" si="17"/>
        <v>0</v>
      </c>
      <c r="W38" s="57">
        <f t="shared" si="18"/>
        <v>0</v>
      </c>
      <c r="X38" s="57">
        <f t="shared" si="19"/>
        <v>0</v>
      </c>
      <c r="Y38" s="57">
        <f t="shared" si="20"/>
        <v>0</v>
      </c>
      <c r="Z38" s="57">
        <f t="shared" si="21"/>
        <v>0</v>
      </c>
      <c r="AA38" s="57">
        <f t="shared" si="22"/>
        <v>0</v>
      </c>
      <c r="AB38" s="57">
        <f t="shared" si="23"/>
        <v>0</v>
      </c>
      <c r="AC38" s="57">
        <f t="shared" si="24"/>
        <v>0</v>
      </c>
      <c r="AD38" s="57">
        <f t="shared" si="25"/>
        <v>0</v>
      </c>
      <c r="AE38" s="57">
        <f t="shared" si="26"/>
        <v>0.1</v>
      </c>
      <c r="AF38" s="57">
        <f t="shared" si="27"/>
        <v>0.1</v>
      </c>
      <c r="AG38" s="57">
        <f t="shared" si="28"/>
        <v>0</v>
      </c>
      <c r="AH38" s="57">
        <f t="shared" si="29"/>
        <v>0.1</v>
      </c>
      <c r="AI38" s="57">
        <f t="shared" si="30"/>
        <v>0</v>
      </c>
      <c r="AJ38" s="57">
        <f t="shared" si="31"/>
        <v>0.5</v>
      </c>
      <c r="AK38" s="57">
        <f t="shared" si="32"/>
        <v>0</v>
      </c>
      <c r="AL38" s="57">
        <f t="shared" si="33"/>
        <v>0.2</v>
      </c>
      <c r="AM38" s="57">
        <f t="shared" si="34"/>
        <v>0</v>
      </c>
      <c r="AN38" s="57">
        <f t="shared" si="35"/>
        <v>0</v>
      </c>
      <c r="AO38" s="57">
        <f t="shared" si="36"/>
        <v>0</v>
      </c>
      <c r="AP38" s="57">
        <f t="shared" si="37"/>
        <v>0</v>
      </c>
      <c r="AQ38" s="57">
        <f t="shared" si="38"/>
        <v>0</v>
      </c>
      <c r="AR38" s="59">
        <f t="shared" si="39"/>
        <v>1</v>
      </c>
      <c r="AS38" s="60">
        <v>6</v>
      </c>
      <c r="AT38" s="61">
        <v>6.3330000000000002</v>
      </c>
      <c r="AU38" s="73">
        <v>5</v>
      </c>
      <c r="AV38" s="57">
        <f t="shared" si="40"/>
        <v>0</v>
      </c>
      <c r="AW38" s="57">
        <f t="shared" si="41"/>
        <v>0</v>
      </c>
      <c r="AX38" s="57">
        <f t="shared" si="42"/>
        <v>0</v>
      </c>
      <c r="AY38" s="57">
        <f t="shared" si="43"/>
        <v>1</v>
      </c>
      <c r="AZ38" s="57">
        <f t="shared" si="44"/>
        <v>1</v>
      </c>
      <c r="BA38" s="60">
        <v>0</v>
      </c>
      <c r="BB38" s="60">
        <v>0</v>
      </c>
      <c r="BC38" s="60">
        <v>0</v>
      </c>
      <c r="BD38" s="60">
        <v>100</v>
      </c>
      <c r="BE38" s="57">
        <f t="shared" si="45"/>
        <v>0.1</v>
      </c>
      <c r="BF38" s="60">
        <v>10</v>
      </c>
      <c r="BJ38" s="57">
        <f t="shared" si="46"/>
        <v>0</v>
      </c>
      <c r="BK38" s="57">
        <f t="shared" si="47"/>
        <v>0</v>
      </c>
      <c r="BL38" s="57">
        <f t="shared" si="48"/>
        <v>0</v>
      </c>
      <c r="BM38" s="57">
        <f t="shared" si="49"/>
        <v>0</v>
      </c>
      <c r="BN38" s="57">
        <f t="shared" si="50"/>
        <v>0</v>
      </c>
      <c r="BO38" s="57">
        <f t="shared" si="51"/>
        <v>0</v>
      </c>
      <c r="BP38" s="57">
        <f t="shared" si="52"/>
        <v>0</v>
      </c>
      <c r="BQ38" s="57">
        <f t="shared" si="53"/>
        <v>0</v>
      </c>
      <c r="BR38" s="57">
        <f t="shared" si="54"/>
        <v>0</v>
      </c>
      <c r="BS38" s="57">
        <f t="shared" si="55"/>
        <v>0</v>
      </c>
      <c r="BT38" s="57">
        <f t="shared" si="56"/>
        <v>0.30000000000000004</v>
      </c>
      <c r="BU38" s="57">
        <f t="shared" si="57"/>
        <v>0.5</v>
      </c>
      <c r="BV38" s="57">
        <f t="shared" si="58"/>
        <v>0</v>
      </c>
      <c r="BW38" s="57">
        <f t="shared" si="59"/>
        <v>0.2</v>
      </c>
      <c r="BX38" s="57">
        <f t="shared" si="60"/>
        <v>0</v>
      </c>
    </row>
    <row r="39" spans="1:76" s="57" customFormat="1" x14ac:dyDescent="0.25">
      <c r="A39" s="57">
        <v>14</v>
      </c>
      <c r="B39" s="57" t="s">
        <v>74</v>
      </c>
      <c r="C39" s="57" t="s">
        <v>93</v>
      </c>
      <c r="D39" s="57" t="s">
        <v>76</v>
      </c>
      <c r="E39" s="58" t="s">
        <v>90</v>
      </c>
      <c r="F39" s="57">
        <f t="shared" si="1"/>
        <v>0</v>
      </c>
      <c r="G39" s="57">
        <f t="shared" si="2"/>
        <v>0</v>
      </c>
      <c r="H39" s="57">
        <f t="shared" si="3"/>
        <v>0</v>
      </c>
      <c r="I39" s="57">
        <f t="shared" si="4"/>
        <v>0</v>
      </c>
      <c r="J39" s="57">
        <f t="shared" si="5"/>
        <v>0</v>
      </c>
      <c r="K39" s="57">
        <f t="shared" si="6"/>
        <v>0</v>
      </c>
      <c r="L39" s="57">
        <f t="shared" si="7"/>
        <v>0</v>
      </c>
      <c r="M39" s="57">
        <f t="shared" si="8"/>
        <v>0</v>
      </c>
      <c r="N39" s="57">
        <f t="shared" si="9"/>
        <v>0</v>
      </c>
      <c r="O39" s="57">
        <f t="shared" si="10"/>
        <v>0</v>
      </c>
      <c r="P39" s="57">
        <f t="shared" si="11"/>
        <v>0</v>
      </c>
      <c r="Q39" s="57">
        <f t="shared" si="12"/>
        <v>0</v>
      </c>
      <c r="R39" s="57">
        <f t="shared" si="13"/>
        <v>0</v>
      </c>
      <c r="S39" s="57">
        <f t="shared" si="14"/>
        <v>0</v>
      </c>
      <c r="T39" s="57">
        <f t="shared" si="15"/>
        <v>0</v>
      </c>
      <c r="U39" s="57">
        <f t="shared" si="16"/>
        <v>0</v>
      </c>
      <c r="V39" s="57">
        <f t="shared" si="17"/>
        <v>0</v>
      </c>
      <c r="W39" s="57">
        <f t="shared" si="18"/>
        <v>0</v>
      </c>
      <c r="X39" s="57">
        <f t="shared" si="19"/>
        <v>0</v>
      </c>
      <c r="Y39" s="57">
        <f t="shared" si="20"/>
        <v>0</v>
      </c>
      <c r="Z39" s="57">
        <f t="shared" si="21"/>
        <v>0</v>
      </c>
      <c r="AA39" s="57">
        <f t="shared" si="22"/>
        <v>0</v>
      </c>
      <c r="AB39" s="57">
        <f t="shared" si="23"/>
        <v>0</v>
      </c>
      <c r="AC39" s="57">
        <f t="shared" si="24"/>
        <v>0</v>
      </c>
      <c r="AD39" s="57">
        <f t="shared" si="25"/>
        <v>0</v>
      </c>
      <c r="AE39" s="57">
        <f t="shared" si="26"/>
        <v>5.7142857142857141E-2</v>
      </c>
      <c r="AF39" s="57">
        <f t="shared" si="27"/>
        <v>2.8571428571428571E-2</v>
      </c>
      <c r="AG39" s="57">
        <f t="shared" si="28"/>
        <v>0</v>
      </c>
      <c r="AH39" s="57">
        <f t="shared" si="29"/>
        <v>2.8571428571428571E-2</v>
      </c>
      <c r="AI39" s="57">
        <f t="shared" si="30"/>
        <v>0</v>
      </c>
      <c r="AJ39" s="57">
        <f t="shared" si="31"/>
        <v>0.14285714285714285</v>
      </c>
      <c r="AK39" s="57">
        <f t="shared" si="32"/>
        <v>0</v>
      </c>
      <c r="AL39" s="57">
        <f t="shared" si="33"/>
        <v>0.68571428571428572</v>
      </c>
      <c r="AM39" s="57">
        <f t="shared" si="34"/>
        <v>2.8571428571428571E-2</v>
      </c>
      <c r="AN39" s="57">
        <f t="shared" si="35"/>
        <v>0</v>
      </c>
      <c r="AO39" s="57">
        <f t="shared" si="36"/>
        <v>0</v>
      </c>
      <c r="AP39" s="57">
        <f t="shared" si="37"/>
        <v>0</v>
      </c>
      <c r="AQ39" s="57">
        <f t="shared" si="38"/>
        <v>2.8571428571428571E-2</v>
      </c>
      <c r="AR39" s="59">
        <f t="shared" si="39"/>
        <v>1</v>
      </c>
      <c r="AS39" s="60">
        <v>11</v>
      </c>
      <c r="AT39" s="61">
        <v>5.5170000000000003</v>
      </c>
      <c r="AU39" s="73">
        <v>7</v>
      </c>
      <c r="AV39" s="57">
        <f t="shared" si="40"/>
        <v>0</v>
      </c>
      <c r="AW39" s="57">
        <f t="shared" si="41"/>
        <v>0</v>
      </c>
      <c r="AX39" s="57">
        <f t="shared" si="42"/>
        <v>0</v>
      </c>
      <c r="AY39" s="57">
        <f t="shared" si="43"/>
        <v>0.97142857142857142</v>
      </c>
      <c r="AZ39" s="57">
        <f t="shared" si="44"/>
        <v>0.97142857142857142</v>
      </c>
      <c r="BA39" s="60">
        <v>2.9</v>
      </c>
      <c r="BB39" s="60">
        <v>0</v>
      </c>
      <c r="BC39" s="60">
        <v>0</v>
      </c>
      <c r="BD39" s="60">
        <v>97.1</v>
      </c>
      <c r="BE39" s="57">
        <f t="shared" si="45"/>
        <v>5.7142857142857141E-2</v>
      </c>
      <c r="BF39" s="60">
        <v>5.7</v>
      </c>
      <c r="BJ39" s="57">
        <f t="shared" si="46"/>
        <v>0</v>
      </c>
      <c r="BK39" s="57">
        <f t="shared" si="47"/>
        <v>0</v>
      </c>
      <c r="BL39" s="57">
        <f t="shared" si="48"/>
        <v>0</v>
      </c>
      <c r="BM39" s="57">
        <f t="shared" si="49"/>
        <v>0</v>
      </c>
      <c r="BN39" s="57">
        <f t="shared" si="50"/>
        <v>0</v>
      </c>
      <c r="BO39" s="57">
        <f t="shared" si="51"/>
        <v>0</v>
      </c>
      <c r="BP39" s="57">
        <f t="shared" si="52"/>
        <v>0</v>
      </c>
      <c r="BQ39" s="57">
        <f t="shared" si="53"/>
        <v>0</v>
      </c>
      <c r="BR39" s="57">
        <f t="shared" si="54"/>
        <v>0</v>
      </c>
      <c r="BS39" s="57">
        <f t="shared" si="55"/>
        <v>0</v>
      </c>
      <c r="BT39" s="57">
        <f t="shared" si="56"/>
        <v>0.11428571428571428</v>
      </c>
      <c r="BU39" s="57">
        <f t="shared" si="57"/>
        <v>0.17142857142857143</v>
      </c>
      <c r="BV39" s="57">
        <f t="shared" si="58"/>
        <v>0</v>
      </c>
      <c r="BW39" s="57">
        <f t="shared" si="59"/>
        <v>0.68571428571428572</v>
      </c>
      <c r="BX39" s="57">
        <f t="shared" si="60"/>
        <v>0</v>
      </c>
    </row>
    <row r="40" spans="1:76" s="57" customFormat="1" x14ac:dyDescent="0.25">
      <c r="A40" s="57">
        <v>15</v>
      </c>
      <c r="B40" s="57" t="s">
        <v>74</v>
      </c>
      <c r="C40" s="57" t="s">
        <v>93</v>
      </c>
      <c r="D40" s="57" t="s">
        <v>76</v>
      </c>
      <c r="E40" s="58" t="s">
        <v>87</v>
      </c>
      <c r="F40" s="57">
        <f t="shared" si="1"/>
        <v>0</v>
      </c>
      <c r="G40" s="57">
        <f t="shared" si="2"/>
        <v>0</v>
      </c>
      <c r="H40" s="57">
        <f t="shared" si="3"/>
        <v>0</v>
      </c>
      <c r="I40" s="57">
        <f t="shared" si="4"/>
        <v>0</v>
      </c>
      <c r="J40" s="57">
        <f t="shared" si="5"/>
        <v>0</v>
      </c>
      <c r="K40" s="57">
        <f t="shared" si="6"/>
        <v>0</v>
      </c>
      <c r="L40" s="57">
        <f t="shared" si="7"/>
        <v>0</v>
      </c>
      <c r="M40" s="57">
        <f t="shared" si="8"/>
        <v>0</v>
      </c>
      <c r="N40" s="57">
        <f t="shared" si="9"/>
        <v>0</v>
      </c>
      <c r="O40" s="57">
        <f t="shared" si="10"/>
        <v>0</v>
      </c>
      <c r="P40" s="57">
        <f t="shared" si="11"/>
        <v>3.4883720930232558E-2</v>
      </c>
      <c r="Q40" s="57">
        <f t="shared" si="12"/>
        <v>0</v>
      </c>
      <c r="R40" s="57">
        <f t="shared" si="13"/>
        <v>0</v>
      </c>
      <c r="S40" s="57">
        <f t="shared" si="14"/>
        <v>0</v>
      </c>
      <c r="T40" s="57">
        <f t="shared" si="15"/>
        <v>0</v>
      </c>
      <c r="U40" s="57">
        <f t="shared" si="16"/>
        <v>0</v>
      </c>
      <c r="V40" s="57">
        <f t="shared" si="17"/>
        <v>0</v>
      </c>
      <c r="W40" s="57">
        <f t="shared" si="18"/>
        <v>0</v>
      </c>
      <c r="X40" s="57">
        <f t="shared" si="19"/>
        <v>0</v>
      </c>
      <c r="Y40" s="57">
        <f t="shared" si="20"/>
        <v>0</v>
      </c>
      <c r="Z40" s="57">
        <f t="shared" si="21"/>
        <v>0</v>
      </c>
      <c r="AA40" s="57">
        <f t="shared" si="22"/>
        <v>0</v>
      </c>
      <c r="AB40" s="57">
        <f t="shared" si="23"/>
        <v>0</v>
      </c>
      <c r="AC40" s="57">
        <f t="shared" si="24"/>
        <v>0</v>
      </c>
      <c r="AD40" s="57">
        <f t="shared" si="25"/>
        <v>8.1395348837209308E-2</v>
      </c>
      <c r="AE40" s="57">
        <f t="shared" si="26"/>
        <v>0.19767441860465115</v>
      </c>
      <c r="AF40" s="57">
        <f t="shared" si="27"/>
        <v>4.6511627906976744E-2</v>
      </c>
      <c r="AG40" s="57">
        <f t="shared" si="28"/>
        <v>0</v>
      </c>
      <c r="AH40" s="57">
        <f t="shared" si="29"/>
        <v>2.3255813953488372E-2</v>
      </c>
      <c r="AI40" s="57">
        <f t="shared" si="30"/>
        <v>0</v>
      </c>
      <c r="AJ40" s="57">
        <f t="shared" si="31"/>
        <v>0.16279069767441862</v>
      </c>
      <c r="AK40" s="57">
        <f t="shared" si="32"/>
        <v>0</v>
      </c>
      <c r="AL40" s="57">
        <f t="shared" si="33"/>
        <v>0.27906976744186046</v>
      </c>
      <c r="AM40" s="57">
        <f t="shared" si="34"/>
        <v>0.16279069767441862</v>
      </c>
      <c r="AN40" s="57">
        <f t="shared" si="35"/>
        <v>0</v>
      </c>
      <c r="AO40" s="57">
        <f t="shared" si="36"/>
        <v>0</v>
      </c>
      <c r="AP40" s="57">
        <f t="shared" si="37"/>
        <v>0</v>
      </c>
      <c r="AQ40" s="57">
        <f t="shared" si="38"/>
        <v>1.1627906976744186E-2</v>
      </c>
      <c r="AR40" s="59">
        <f t="shared" si="39"/>
        <v>1</v>
      </c>
      <c r="AS40" s="60">
        <v>13</v>
      </c>
      <c r="AT40" s="61">
        <v>4.3019999999999996</v>
      </c>
      <c r="AU40" s="73">
        <v>9</v>
      </c>
      <c r="AV40" s="57">
        <f t="shared" si="40"/>
        <v>3.4883720930232558E-2</v>
      </c>
      <c r="AW40" s="57">
        <f t="shared" si="41"/>
        <v>0</v>
      </c>
      <c r="AX40" s="57">
        <f t="shared" si="42"/>
        <v>0</v>
      </c>
      <c r="AY40" s="57">
        <f t="shared" si="43"/>
        <v>0.9534883720930234</v>
      </c>
      <c r="AZ40" s="57">
        <f t="shared" si="44"/>
        <v>0.9883720930232559</v>
      </c>
      <c r="BA40" s="60">
        <v>3.5</v>
      </c>
      <c r="BB40" s="60">
        <v>0</v>
      </c>
      <c r="BC40" s="60">
        <v>0</v>
      </c>
      <c r="BD40" s="60">
        <v>96.5</v>
      </c>
      <c r="BE40" s="57">
        <f t="shared" si="45"/>
        <v>0.27906976744186046</v>
      </c>
      <c r="BF40" s="60">
        <v>27.9</v>
      </c>
      <c r="BJ40" s="57">
        <f t="shared" si="46"/>
        <v>0</v>
      </c>
      <c r="BK40" s="57">
        <f t="shared" si="47"/>
        <v>0</v>
      </c>
      <c r="BL40" s="57">
        <f t="shared" si="48"/>
        <v>0</v>
      </c>
      <c r="BM40" s="57">
        <f t="shared" si="49"/>
        <v>0</v>
      </c>
      <c r="BN40" s="57">
        <f t="shared" si="50"/>
        <v>0</v>
      </c>
      <c r="BO40" s="57">
        <f t="shared" si="51"/>
        <v>0</v>
      </c>
      <c r="BP40" s="57">
        <f t="shared" si="52"/>
        <v>3.4883720930232558E-2</v>
      </c>
      <c r="BQ40" s="57">
        <f t="shared" si="53"/>
        <v>0</v>
      </c>
      <c r="BR40" s="57">
        <f t="shared" si="54"/>
        <v>0</v>
      </c>
      <c r="BS40" s="57">
        <f t="shared" si="55"/>
        <v>0</v>
      </c>
      <c r="BT40" s="57">
        <f t="shared" si="56"/>
        <v>0.34883720930232559</v>
      </c>
      <c r="BU40" s="57">
        <f t="shared" si="57"/>
        <v>0.32558139534883723</v>
      </c>
      <c r="BV40" s="57">
        <f t="shared" si="58"/>
        <v>0</v>
      </c>
      <c r="BW40" s="57">
        <f t="shared" si="59"/>
        <v>0.27906976744186046</v>
      </c>
      <c r="BX40" s="57">
        <f t="shared" si="60"/>
        <v>0</v>
      </c>
    </row>
    <row r="41" spans="1:76" x14ac:dyDescent="0.25">
      <c r="A41">
        <v>16</v>
      </c>
      <c r="B41" t="s">
        <v>95</v>
      </c>
      <c r="C41" t="s">
        <v>94</v>
      </c>
      <c r="D41" t="s">
        <v>76</v>
      </c>
      <c r="E41" s="7" t="s">
        <v>96</v>
      </c>
      <c r="F41">
        <f t="shared" si="1"/>
        <v>0</v>
      </c>
      <c r="G41">
        <f t="shared" si="2"/>
        <v>0</v>
      </c>
      <c r="H41">
        <f t="shared" si="3"/>
        <v>0</v>
      </c>
      <c r="I41">
        <f t="shared" si="4"/>
        <v>0</v>
      </c>
      <c r="J41">
        <f t="shared" si="5"/>
        <v>0</v>
      </c>
      <c r="K41">
        <f t="shared" si="6"/>
        <v>0</v>
      </c>
      <c r="L41">
        <f t="shared" si="7"/>
        <v>0</v>
      </c>
      <c r="M41">
        <f t="shared" si="8"/>
        <v>0</v>
      </c>
      <c r="N41">
        <f t="shared" si="9"/>
        <v>0</v>
      </c>
      <c r="O41">
        <f t="shared" si="10"/>
        <v>0</v>
      </c>
      <c r="P41">
        <f t="shared" si="11"/>
        <v>0</v>
      </c>
      <c r="Q41">
        <f t="shared" si="12"/>
        <v>0</v>
      </c>
      <c r="R41">
        <f t="shared" si="13"/>
        <v>0</v>
      </c>
      <c r="S41">
        <f t="shared" si="14"/>
        <v>0</v>
      </c>
      <c r="T41">
        <f t="shared" si="15"/>
        <v>0</v>
      </c>
      <c r="U41">
        <f t="shared" si="16"/>
        <v>0</v>
      </c>
      <c r="V41">
        <f t="shared" si="17"/>
        <v>0</v>
      </c>
      <c r="W41">
        <f t="shared" si="18"/>
        <v>0</v>
      </c>
      <c r="X41">
        <f t="shared" si="19"/>
        <v>0</v>
      </c>
      <c r="Y41">
        <f t="shared" si="20"/>
        <v>0</v>
      </c>
      <c r="Z41">
        <f t="shared" si="21"/>
        <v>0</v>
      </c>
      <c r="AA41">
        <f t="shared" si="22"/>
        <v>0</v>
      </c>
      <c r="AB41">
        <f t="shared" si="23"/>
        <v>0</v>
      </c>
      <c r="AC41">
        <f t="shared" si="24"/>
        <v>0</v>
      </c>
      <c r="AD41">
        <f t="shared" si="25"/>
        <v>0</v>
      </c>
      <c r="AE41">
        <f t="shared" si="26"/>
        <v>0.25862068965517243</v>
      </c>
      <c r="AF41">
        <f t="shared" si="27"/>
        <v>0</v>
      </c>
      <c r="AG41">
        <f t="shared" si="28"/>
        <v>0</v>
      </c>
      <c r="AH41">
        <f t="shared" si="29"/>
        <v>0</v>
      </c>
      <c r="AI41">
        <f t="shared" si="30"/>
        <v>0</v>
      </c>
      <c r="AJ41">
        <f t="shared" si="31"/>
        <v>0</v>
      </c>
      <c r="AK41">
        <f t="shared" si="32"/>
        <v>0</v>
      </c>
      <c r="AL41">
        <f t="shared" si="33"/>
        <v>0</v>
      </c>
      <c r="AM41">
        <f t="shared" si="34"/>
        <v>0.74137931034482762</v>
      </c>
      <c r="AN41">
        <f t="shared" si="35"/>
        <v>0</v>
      </c>
      <c r="AO41">
        <f t="shared" si="36"/>
        <v>0</v>
      </c>
      <c r="AP41">
        <f t="shared" si="37"/>
        <v>0</v>
      </c>
      <c r="AQ41">
        <f t="shared" si="38"/>
        <v>0</v>
      </c>
      <c r="AR41" s="14">
        <f t="shared" si="39"/>
        <v>1</v>
      </c>
      <c r="AS41" s="40">
        <v>3</v>
      </c>
      <c r="AT41" s="38">
        <v>0.56240000000000001</v>
      </c>
      <c r="AU41" s="71">
        <v>2</v>
      </c>
      <c r="AV41">
        <f t="shared" si="40"/>
        <v>0</v>
      </c>
      <c r="AW41">
        <f t="shared" si="41"/>
        <v>0</v>
      </c>
      <c r="AX41">
        <f t="shared" si="42"/>
        <v>0</v>
      </c>
      <c r="AY41">
        <f t="shared" si="43"/>
        <v>1</v>
      </c>
      <c r="AZ41">
        <f t="shared" si="44"/>
        <v>1</v>
      </c>
      <c r="BA41" s="40">
        <v>0</v>
      </c>
      <c r="BB41" s="40">
        <v>0</v>
      </c>
      <c r="BC41" s="40">
        <v>0</v>
      </c>
      <c r="BD41" s="40">
        <v>100</v>
      </c>
      <c r="BE41">
        <f t="shared" si="45"/>
        <v>0.25862068965517243</v>
      </c>
      <c r="BF41" s="40">
        <v>25.9</v>
      </c>
      <c r="BJ41">
        <f t="shared" si="46"/>
        <v>0</v>
      </c>
      <c r="BK41">
        <f t="shared" si="47"/>
        <v>0</v>
      </c>
      <c r="BL41">
        <f t="shared" si="48"/>
        <v>0</v>
      </c>
      <c r="BM41">
        <f t="shared" si="49"/>
        <v>0</v>
      </c>
      <c r="BN41">
        <f t="shared" si="50"/>
        <v>0</v>
      </c>
      <c r="BO41">
        <f t="shared" si="51"/>
        <v>0</v>
      </c>
      <c r="BP41">
        <f t="shared" si="52"/>
        <v>0</v>
      </c>
      <c r="BQ41">
        <f t="shared" si="53"/>
        <v>0</v>
      </c>
      <c r="BR41">
        <f t="shared" si="54"/>
        <v>0</v>
      </c>
      <c r="BS41">
        <f t="shared" si="55"/>
        <v>0</v>
      </c>
      <c r="BT41">
        <f t="shared" si="56"/>
        <v>0.25862068965517243</v>
      </c>
      <c r="BU41">
        <f t="shared" si="57"/>
        <v>0.74137931034482762</v>
      </c>
      <c r="BV41">
        <f t="shared" si="58"/>
        <v>0</v>
      </c>
      <c r="BW41">
        <f t="shared" si="59"/>
        <v>0</v>
      </c>
      <c r="BX41">
        <f t="shared" si="60"/>
        <v>0</v>
      </c>
    </row>
    <row r="42" spans="1:76" x14ac:dyDescent="0.25">
      <c r="A42">
        <v>17</v>
      </c>
      <c r="B42" t="s">
        <v>95</v>
      </c>
      <c r="C42" t="s">
        <v>94</v>
      </c>
      <c r="D42" t="s">
        <v>76</v>
      </c>
      <c r="E42" s="7" t="s">
        <v>91</v>
      </c>
      <c r="F42">
        <f t="shared" si="1"/>
        <v>0</v>
      </c>
      <c r="G42">
        <f t="shared" si="2"/>
        <v>0</v>
      </c>
      <c r="H42">
        <f t="shared" si="3"/>
        <v>0</v>
      </c>
      <c r="I42">
        <f t="shared" si="4"/>
        <v>0</v>
      </c>
      <c r="J42">
        <f t="shared" si="5"/>
        <v>0</v>
      </c>
      <c r="K42">
        <f t="shared" si="6"/>
        <v>0</v>
      </c>
      <c r="L42">
        <f t="shared" si="7"/>
        <v>0</v>
      </c>
      <c r="M42">
        <f t="shared" si="8"/>
        <v>0</v>
      </c>
      <c r="N42">
        <f t="shared" si="9"/>
        <v>0</v>
      </c>
      <c r="O42">
        <f t="shared" si="10"/>
        <v>0</v>
      </c>
      <c r="P42">
        <f t="shared" si="11"/>
        <v>0</v>
      </c>
      <c r="Q42">
        <f t="shared" si="12"/>
        <v>0</v>
      </c>
      <c r="R42">
        <f t="shared" si="13"/>
        <v>0</v>
      </c>
      <c r="S42">
        <f t="shared" si="14"/>
        <v>0</v>
      </c>
      <c r="T42">
        <f t="shared" si="15"/>
        <v>0</v>
      </c>
      <c r="U42">
        <f t="shared" si="16"/>
        <v>0</v>
      </c>
      <c r="V42">
        <f t="shared" si="17"/>
        <v>0</v>
      </c>
      <c r="W42">
        <f t="shared" si="18"/>
        <v>0</v>
      </c>
      <c r="X42">
        <f t="shared" si="19"/>
        <v>0</v>
      </c>
      <c r="Y42">
        <f t="shared" si="20"/>
        <v>0</v>
      </c>
      <c r="Z42">
        <f t="shared" si="21"/>
        <v>0</v>
      </c>
      <c r="AA42">
        <f t="shared" si="22"/>
        <v>0</v>
      </c>
      <c r="AB42">
        <f t="shared" si="23"/>
        <v>0</v>
      </c>
      <c r="AC42">
        <f t="shared" si="24"/>
        <v>0</v>
      </c>
      <c r="AD42">
        <f t="shared" si="25"/>
        <v>0</v>
      </c>
      <c r="AE42">
        <f t="shared" si="26"/>
        <v>0</v>
      </c>
      <c r="AF42">
        <f t="shared" si="27"/>
        <v>0</v>
      </c>
      <c r="AG42">
        <f t="shared" si="28"/>
        <v>0</v>
      </c>
      <c r="AH42">
        <f t="shared" si="29"/>
        <v>0</v>
      </c>
      <c r="AI42">
        <f t="shared" si="30"/>
        <v>0</v>
      </c>
      <c r="AJ42">
        <f t="shared" si="31"/>
        <v>0</v>
      </c>
      <c r="AK42">
        <f t="shared" si="32"/>
        <v>0</v>
      </c>
      <c r="AL42">
        <f t="shared" si="33"/>
        <v>0</v>
      </c>
      <c r="AM42">
        <f t="shared" si="34"/>
        <v>1</v>
      </c>
      <c r="AN42">
        <f t="shared" si="35"/>
        <v>0</v>
      </c>
      <c r="AO42">
        <f t="shared" si="36"/>
        <v>0</v>
      </c>
      <c r="AP42">
        <f t="shared" si="37"/>
        <v>0</v>
      </c>
      <c r="AQ42">
        <f t="shared" si="38"/>
        <v>0</v>
      </c>
      <c r="AR42" s="14">
        <f t="shared" si="39"/>
        <v>1</v>
      </c>
      <c r="AS42" s="40">
        <v>1</v>
      </c>
      <c r="AT42" s="38">
        <v>0.376</v>
      </c>
      <c r="AU42" s="71">
        <v>1</v>
      </c>
      <c r="AV42">
        <f t="shared" si="40"/>
        <v>0</v>
      </c>
      <c r="AW42">
        <f t="shared" si="41"/>
        <v>0</v>
      </c>
      <c r="AX42">
        <f t="shared" si="42"/>
        <v>0</v>
      </c>
      <c r="AY42">
        <f t="shared" si="43"/>
        <v>1</v>
      </c>
      <c r="AZ42">
        <f t="shared" si="44"/>
        <v>1</v>
      </c>
      <c r="BA42" s="40">
        <v>0</v>
      </c>
      <c r="BB42" s="40">
        <v>0</v>
      </c>
      <c r="BC42" s="40">
        <v>0</v>
      </c>
      <c r="BD42" s="40">
        <v>100</v>
      </c>
      <c r="BE42">
        <f t="shared" si="45"/>
        <v>0</v>
      </c>
      <c r="BF42" s="40">
        <v>0</v>
      </c>
      <c r="BJ42">
        <f t="shared" si="46"/>
        <v>0</v>
      </c>
      <c r="BK42">
        <f t="shared" si="47"/>
        <v>0</v>
      </c>
      <c r="BL42">
        <f t="shared" si="48"/>
        <v>0</v>
      </c>
      <c r="BM42">
        <f t="shared" si="49"/>
        <v>0</v>
      </c>
      <c r="BN42">
        <f t="shared" si="50"/>
        <v>0</v>
      </c>
      <c r="BO42">
        <f t="shared" si="51"/>
        <v>0</v>
      </c>
      <c r="BP42">
        <f t="shared" si="52"/>
        <v>0</v>
      </c>
      <c r="BQ42">
        <f t="shared" si="53"/>
        <v>0</v>
      </c>
      <c r="BR42">
        <f t="shared" si="54"/>
        <v>0</v>
      </c>
      <c r="BS42">
        <f t="shared" si="55"/>
        <v>0</v>
      </c>
      <c r="BT42">
        <f t="shared" si="56"/>
        <v>0</v>
      </c>
      <c r="BU42">
        <f t="shared" si="57"/>
        <v>1</v>
      </c>
      <c r="BV42">
        <f t="shared" si="58"/>
        <v>0</v>
      </c>
      <c r="BW42">
        <f t="shared" si="59"/>
        <v>0</v>
      </c>
      <c r="BX42">
        <f t="shared" si="60"/>
        <v>0</v>
      </c>
    </row>
    <row r="43" spans="1:76" x14ac:dyDescent="0.25">
      <c r="A43">
        <v>18</v>
      </c>
      <c r="B43" t="s">
        <v>95</v>
      </c>
      <c r="C43" t="s">
        <v>94</v>
      </c>
      <c r="D43" t="s">
        <v>76</v>
      </c>
      <c r="E43" s="7" t="s">
        <v>92</v>
      </c>
      <c r="F43">
        <f t="shared" si="1"/>
        <v>0</v>
      </c>
      <c r="G43">
        <f t="shared" si="2"/>
        <v>0</v>
      </c>
      <c r="H43">
        <f t="shared" si="3"/>
        <v>0</v>
      </c>
      <c r="I43">
        <f t="shared" si="4"/>
        <v>0</v>
      </c>
      <c r="J43">
        <f t="shared" si="5"/>
        <v>0</v>
      </c>
      <c r="K43">
        <f t="shared" si="6"/>
        <v>0</v>
      </c>
      <c r="L43">
        <f t="shared" si="7"/>
        <v>0</v>
      </c>
      <c r="M43">
        <f t="shared" si="8"/>
        <v>0</v>
      </c>
      <c r="N43">
        <f t="shared" si="9"/>
        <v>0</v>
      </c>
      <c r="O43">
        <f t="shared" si="10"/>
        <v>0</v>
      </c>
      <c r="P43">
        <f t="shared" si="11"/>
        <v>1</v>
      </c>
      <c r="Q43">
        <f t="shared" si="12"/>
        <v>0</v>
      </c>
      <c r="R43">
        <f t="shared" si="13"/>
        <v>0</v>
      </c>
      <c r="S43">
        <f t="shared" si="14"/>
        <v>0</v>
      </c>
      <c r="T43">
        <f t="shared" si="15"/>
        <v>0</v>
      </c>
      <c r="U43">
        <f t="shared" si="16"/>
        <v>0</v>
      </c>
      <c r="V43">
        <f t="shared" si="17"/>
        <v>0</v>
      </c>
      <c r="W43">
        <f t="shared" si="18"/>
        <v>0</v>
      </c>
      <c r="X43">
        <f t="shared" si="19"/>
        <v>0</v>
      </c>
      <c r="Y43">
        <f t="shared" si="20"/>
        <v>0</v>
      </c>
      <c r="Z43">
        <f t="shared" si="21"/>
        <v>0</v>
      </c>
      <c r="AA43">
        <f t="shared" si="22"/>
        <v>0</v>
      </c>
      <c r="AB43">
        <f t="shared" si="23"/>
        <v>0</v>
      </c>
      <c r="AC43">
        <f t="shared" si="24"/>
        <v>0</v>
      </c>
      <c r="AD43">
        <f t="shared" si="25"/>
        <v>0</v>
      </c>
      <c r="AE43">
        <f t="shared" si="26"/>
        <v>0</v>
      </c>
      <c r="AF43">
        <f t="shared" si="27"/>
        <v>0</v>
      </c>
      <c r="AG43">
        <f t="shared" si="28"/>
        <v>0</v>
      </c>
      <c r="AH43">
        <f t="shared" si="29"/>
        <v>0</v>
      </c>
      <c r="AI43">
        <f t="shared" si="30"/>
        <v>0</v>
      </c>
      <c r="AJ43">
        <f t="shared" si="31"/>
        <v>0</v>
      </c>
      <c r="AK43">
        <f t="shared" si="32"/>
        <v>0</v>
      </c>
      <c r="AL43">
        <f t="shared" si="33"/>
        <v>0</v>
      </c>
      <c r="AM43">
        <f t="shared" si="34"/>
        <v>0</v>
      </c>
      <c r="AN43">
        <f t="shared" si="35"/>
        <v>0</v>
      </c>
      <c r="AO43">
        <f t="shared" si="36"/>
        <v>0</v>
      </c>
      <c r="AP43">
        <f t="shared" si="37"/>
        <v>0</v>
      </c>
      <c r="AQ43">
        <f t="shared" si="38"/>
        <v>0</v>
      </c>
      <c r="AR43" s="14">
        <f t="shared" si="39"/>
        <v>1</v>
      </c>
      <c r="AS43" s="40">
        <v>1</v>
      </c>
      <c r="AT43" s="38">
        <v>0.20300000000000001</v>
      </c>
      <c r="AU43" s="71">
        <v>1</v>
      </c>
      <c r="AV43">
        <f t="shared" si="40"/>
        <v>1</v>
      </c>
      <c r="AW43">
        <f t="shared" si="41"/>
        <v>0</v>
      </c>
      <c r="AX43">
        <f t="shared" si="42"/>
        <v>0</v>
      </c>
      <c r="AY43">
        <f t="shared" si="43"/>
        <v>0</v>
      </c>
      <c r="AZ43">
        <f t="shared" si="44"/>
        <v>1</v>
      </c>
      <c r="BA43" s="40">
        <v>100</v>
      </c>
      <c r="BB43" s="40">
        <v>0</v>
      </c>
      <c r="BC43" s="40">
        <v>0</v>
      </c>
      <c r="BD43" s="40">
        <v>0</v>
      </c>
      <c r="BE43">
        <f t="shared" si="45"/>
        <v>0</v>
      </c>
      <c r="BF43" s="40">
        <v>0</v>
      </c>
      <c r="BJ43">
        <f t="shared" si="46"/>
        <v>0</v>
      </c>
      <c r="BK43">
        <f t="shared" si="47"/>
        <v>0</v>
      </c>
      <c r="BL43">
        <f t="shared" si="48"/>
        <v>0</v>
      </c>
      <c r="BM43">
        <f t="shared" si="49"/>
        <v>0</v>
      </c>
      <c r="BN43">
        <f t="shared" si="50"/>
        <v>0</v>
      </c>
      <c r="BO43">
        <f t="shared" si="51"/>
        <v>0</v>
      </c>
      <c r="BP43">
        <f t="shared" si="52"/>
        <v>1</v>
      </c>
      <c r="BQ43">
        <f t="shared" si="53"/>
        <v>0</v>
      </c>
      <c r="BR43">
        <f t="shared" si="54"/>
        <v>0</v>
      </c>
      <c r="BS43">
        <f t="shared" si="55"/>
        <v>0</v>
      </c>
      <c r="BT43">
        <f t="shared" si="56"/>
        <v>0</v>
      </c>
      <c r="BU43">
        <f t="shared" si="57"/>
        <v>0</v>
      </c>
      <c r="BV43">
        <f t="shared" si="58"/>
        <v>0</v>
      </c>
      <c r="BW43">
        <f t="shared" si="59"/>
        <v>0</v>
      </c>
      <c r="BX43">
        <f t="shared" si="60"/>
        <v>0</v>
      </c>
    </row>
    <row r="44" spans="1:76" x14ac:dyDescent="0.25">
      <c r="A44">
        <v>19</v>
      </c>
      <c r="B44" t="s">
        <v>95</v>
      </c>
      <c r="C44" t="s">
        <v>94</v>
      </c>
      <c r="D44" t="s">
        <v>76</v>
      </c>
      <c r="E44" s="7" t="s">
        <v>97</v>
      </c>
      <c r="F44">
        <f t="shared" si="1"/>
        <v>0</v>
      </c>
      <c r="G44">
        <f t="shared" si="2"/>
        <v>0</v>
      </c>
      <c r="H44">
        <f t="shared" si="3"/>
        <v>0</v>
      </c>
      <c r="I44">
        <f t="shared" si="4"/>
        <v>0</v>
      </c>
      <c r="J44">
        <f t="shared" si="5"/>
        <v>0</v>
      </c>
      <c r="K44">
        <f t="shared" si="6"/>
        <v>0</v>
      </c>
      <c r="L44">
        <f t="shared" si="7"/>
        <v>0</v>
      </c>
      <c r="M44">
        <f t="shared" si="8"/>
        <v>0</v>
      </c>
      <c r="N44">
        <f t="shared" si="9"/>
        <v>0</v>
      </c>
      <c r="O44">
        <f t="shared" si="10"/>
        <v>0</v>
      </c>
      <c r="P44">
        <f t="shared" si="11"/>
        <v>0</v>
      </c>
      <c r="Q44">
        <f t="shared" si="12"/>
        <v>0</v>
      </c>
      <c r="R44">
        <f t="shared" si="13"/>
        <v>0</v>
      </c>
      <c r="S44">
        <f t="shared" si="14"/>
        <v>0</v>
      </c>
      <c r="T44">
        <f t="shared" si="15"/>
        <v>0</v>
      </c>
      <c r="U44">
        <f t="shared" si="16"/>
        <v>0</v>
      </c>
      <c r="V44">
        <f t="shared" si="17"/>
        <v>0</v>
      </c>
      <c r="W44">
        <f t="shared" si="18"/>
        <v>0</v>
      </c>
      <c r="X44">
        <f t="shared" si="19"/>
        <v>0</v>
      </c>
      <c r="Y44">
        <f t="shared" si="20"/>
        <v>0</v>
      </c>
      <c r="Z44">
        <f t="shared" si="21"/>
        <v>0</v>
      </c>
      <c r="AA44">
        <f t="shared" si="22"/>
        <v>0</v>
      </c>
      <c r="AB44">
        <f t="shared" si="23"/>
        <v>0</v>
      </c>
      <c r="AC44">
        <f t="shared" si="24"/>
        <v>0</v>
      </c>
      <c r="AD44">
        <f t="shared" si="25"/>
        <v>0</v>
      </c>
      <c r="AE44">
        <f t="shared" si="26"/>
        <v>0</v>
      </c>
      <c r="AF44">
        <f t="shared" si="27"/>
        <v>0</v>
      </c>
      <c r="AG44">
        <f t="shared" si="28"/>
        <v>0</v>
      </c>
      <c r="AH44">
        <f t="shared" si="29"/>
        <v>0</v>
      </c>
      <c r="AI44">
        <f t="shared" si="30"/>
        <v>0</v>
      </c>
      <c r="AJ44">
        <f t="shared" si="31"/>
        <v>0</v>
      </c>
      <c r="AK44">
        <f t="shared" si="32"/>
        <v>0</v>
      </c>
      <c r="AL44">
        <f t="shared" si="33"/>
        <v>1</v>
      </c>
      <c r="AM44">
        <f t="shared" si="34"/>
        <v>0</v>
      </c>
      <c r="AN44">
        <f t="shared" si="35"/>
        <v>0</v>
      </c>
      <c r="AO44">
        <f t="shared" si="36"/>
        <v>0</v>
      </c>
      <c r="AP44">
        <f t="shared" si="37"/>
        <v>0</v>
      </c>
      <c r="AQ44">
        <f t="shared" si="38"/>
        <v>0</v>
      </c>
      <c r="AR44" s="14">
        <f t="shared" si="39"/>
        <v>1</v>
      </c>
      <c r="AS44" s="40">
        <v>1</v>
      </c>
      <c r="AT44" s="38">
        <v>0</v>
      </c>
      <c r="AU44" s="71">
        <v>1</v>
      </c>
      <c r="AV44">
        <f t="shared" si="40"/>
        <v>0</v>
      </c>
      <c r="AW44">
        <f t="shared" si="41"/>
        <v>0</v>
      </c>
      <c r="AX44">
        <f t="shared" si="42"/>
        <v>0</v>
      </c>
      <c r="AY44">
        <f t="shared" si="43"/>
        <v>1</v>
      </c>
      <c r="AZ44">
        <f t="shared" si="44"/>
        <v>1</v>
      </c>
      <c r="BA44" s="40">
        <v>0</v>
      </c>
      <c r="BB44" s="40">
        <v>0</v>
      </c>
      <c r="BC44" s="40">
        <v>0</v>
      </c>
      <c r="BD44" s="40">
        <v>100</v>
      </c>
      <c r="BE44">
        <f t="shared" si="45"/>
        <v>0</v>
      </c>
      <c r="BF44" s="40">
        <v>0</v>
      </c>
      <c r="BJ44">
        <f t="shared" si="46"/>
        <v>0</v>
      </c>
      <c r="BK44">
        <f t="shared" si="47"/>
        <v>0</v>
      </c>
      <c r="BL44">
        <f t="shared" si="48"/>
        <v>0</v>
      </c>
      <c r="BM44">
        <f t="shared" si="49"/>
        <v>0</v>
      </c>
      <c r="BN44">
        <f t="shared" si="50"/>
        <v>0</v>
      </c>
      <c r="BO44">
        <f t="shared" si="51"/>
        <v>0</v>
      </c>
      <c r="BP44">
        <f t="shared" si="52"/>
        <v>0</v>
      </c>
      <c r="BQ44">
        <f t="shared" si="53"/>
        <v>0</v>
      </c>
      <c r="BR44">
        <f>SUM(Y44, AA44, AB44)</f>
        <v>0</v>
      </c>
      <c r="BS44">
        <f t="shared" si="55"/>
        <v>0</v>
      </c>
      <c r="BT44">
        <f t="shared" si="56"/>
        <v>0</v>
      </c>
      <c r="BU44">
        <f t="shared" si="57"/>
        <v>0</v>
      </c>
      <c r="BV44">
        <f t="shared" si="58"/>
        <v>0</v>
      </c>
      <c r="BW44">
        <f t="shared" si="59"/>
        <v>1</v>
      </c>
      <c r="BX44">
        <f t="shared" si="60"/>
        <v>0</v>
      </c>
    </row>
    <row r="45" spans="1:76" x14ac:dyDescent="0.25">
      <c r="F45">
        <f>AVERAGE(F26:F44)</f>
        <v>0</v>
      </c>
      <c r="G45">
        <f t="shared" ref="G45:AQ45" si="61">AVERAGE(G26:G44)</f>
        <v>0</v>
      </c>
      <c r="H45">
        <f t="shared" si="61"/>
        <v>0</v>
      </c>
      <c r="I45">
        <f t="shared" si="61"/>
        <v>0</v>
      </c>
      <c r="J45">
        <f t="shared" si="61"/>
        <v>0</v>
      </c>
      <c r="K45">
        <f t="shared" si="61"/>
        <v>0</v>
      </c>
      <c r="L45">
        <f t="shared" si="61"/>
        <v>7.6277650648360034E-4</v>
      </c>
      <c r="M45">
        <f t="shared" si="61"/>
        <v>0</v>
      </c>
      <c r="N45">
        <f t="shared" si="61"/>
        <v>0</v>
      </c>
      <c r="O45">
        <f t="shared" si="61"/>
        <v>0</v>
      </c>
      <c r="P45">
        <f t="shared" si="61"/>
        <v>5.4467564259485929E-2</v>
      </c>
      <c r="Q45">
        <f t="shared" si="61"/>
        <v>0</v>
      </c>
      <c r="R45">
        <f t="shared" si="61"/>
        <v>0</v>
      </c>
      <c r="S45">
        <f t="shared" si="61"/>
        <v>0</v>
      </c>
      <c r="T45">
        <f t="shared" si="61"/>
        <v>0</v>
      </c>
      <c r="U45">
        <f t="shared" si="61"/>
        <v>0</v>
      </c>
      <c r="V45">
        <f t="shared" si="61"/>
        <v>0</v>
      </c>
      <c r="W45">
        <f t="shared" si="61"/>
        <v>0</v>
      </c>
      <c r="X45">
        <f t="shared" si="61"/>
        <v>0</v>
      </c>
      <c r="Y45">
        <f t="shared" si="61"/>
        <v>0</v>
      </c>
      <c r="Z45">
        <f t="shared" si="61"/>
        <v>1.3850415512465374E-3</v>
      </c>
      <c r="AA45">
        <f t="shared" si="61"/>
        <v>0</v>
      </c>
      <c r="AB45">
        <f t="shared" si="61"/>
        <v>0</v>
      </c>
      <c r="AC45">
        <f t="shared" si="61"/>
        <v>4.2105263157894739E-4</v>
      </c>
      <c r="AD45">
        <f t="shared" si="61"/>
        <v>5.2045592683752306E-2</v>
      </c>
      <c r="AE45">
        <f>AVERAGE(AE26:AE40)</f>
        <v>0.19541629524981327</v>
      </c>
      <c r="AF45">
        <f t="shared" si="61"/>
        <v>1.6084059395073104E-2</v>
      </c>
      <c r="AG45">
        <f t="shared" si="61"/>
        <v>0</v>
      </c>
      <c r="AH45">
        <f t="shared" si="61"/>
        <v>7.9909075013114197E-3</v>
      </c>
      <c r="AI45">
        <f t="shared" si="61"/>
        <v>0</v>
      </c>
      <c r="AJ45">
        <f>AVERAGE(AJ26:AJ40)</f>
        <v>0.32074530225764497</v>
      </c>
      <c r="AK45">
        <f t="shared" si="61"/>
        <v>1.3850415512465374E-2</v>
      </c>
      <c r="AL45">
        <f>AVERAGE(AL26:AL40)</f>
        <v>0.28939399240528019</v>
      </c>
      <c r="AM45">
        <f>AVERAGE(AM26:AM40)</f>
        <v>5.8962400738469582E-2</v>
      </c>
      <c r="AN45">
        <f t="shared" si="61"/>
        <v>0</v>
      </c>
      <c r="AO45">
        <f t="shared" si="61"/>
        <v>0</v>
      </c>
      <c r="AP45">
        <f t="shared" si="61"/>
        <v>0</v>
      </c>
      <c r="AQ45">
        <f t="shared" si="61"/>
        <v>1.2583649970807041E-2</v>
      </c>
      <c r="AR45" s="63" t="s">
        <v>154</v>
      </c>
      <c r="AS45" s="62">
        <f>MIN(AS26:AS40)</f>
        <v>1</v>
      </c>
      <c r="AT45" s="62">
        <f t="shared" ref="AT45:BF45" si="62">MIN(AT26:AT40)</f>
        <v>0</v>
      </c>
      <c r="AU45" s="62">
        <f t="shared" si="62"/>
        <v>1</v>
      </c>
      <c r="AV45" s="62">
        <f t="shared" si="62"/>
        <v>0</v>
      </c>
      <c r="AW45" s="62">
        <f t="shared" si="62"/>
        <v>0</v>
      </c>
      <c r="AX45" s="62">
        <f t="shared" si="62"/>
        <v>0</v>
      </c>
      <c r="AY45" s="62">
        <f t="shared" si="62"/>
        <v>0.875</v>
      </c>
      <c r="AZ45" s="62">
        <f t="shared" si="62"/>
        <v>0.875</v>
      </c>
      <c r="BA45" s="62">
        <f t="shared" si="62"/>
        <v>0</v>
      </c>
      <c r="BB45" s="62">
        <f t="shared" si="62"/>
        <v>0</v>
      </c>
      <c r="BC45" s="62">
        <f t="shared" si="62"/>
        <v>0</v>
      </c>
      <c r="BD45" s="62">
        <f t="shared" si="62"/>
        <v>96.5</v>
      </c>
      <c r="BE45" s="62">
        <f t="shared" si="62"/>
        <v>0</v>
      </c>
      <c r="BF45" s="62">
        <f t="shared" si="62"/>
        <v>0</v>
      </c>
      <c r="BI45" s="56" t="s">
        <v>154</v>
      </c>
      <c r="BJ45" s="8">
        <f>MIN(BJ26:BJ44)</f>
        <v>0</v>
      </c>
      <c r="BK45" s="8">
        <f t="shared" ref="BK45:BX45" si="63">MIN(BK26:BK44)</f>
        <v>0</v>
      </c>
      <c r="BL45" s="8">
        <f t="shared" si="63"/>
        <v>0</v>
      </c>
      <c r="BM45" s="8">
        <f t="shared" si="63"/>
        <v>0</v>
      </c>
      <c r="BN45" s="8">
        <f t="shared" si="63"/>
        <v>0</v>
      </c>
      <c r="BO45" s="8">
        <f t="shared" si="63"/>
        <v>0</v>
      </c>
      <c r="BP45" s="8">
        <f t="shared" si="63"/>
        <v>0</v>
      </c>
      <c r="BQ45" s="8">
        <f t="shared" si="63"/>
        <v>0</v>
      </c>
      <c r="BR45" s="8">
        <f t="shared" si="63"/>
        <v>0</v>
      </c>
      <c r="BS45" s="8">
        <f t="shared" si="63"/>
        <v>0</v>
      </c>
      <c r="BT45" s="8">
        <f t="shared" si="63"/>
        <v>0</v>
      </c>
      <c r="BU45" s="8">
        <f t="shared" si="63"/>
        <v>0</v>
      </c>
      <c r="BV45" s="8">
        <f t="shared" si="63"/>
        <v>0</v>
      </c>
      <c r="BW45" s="8">
        <f t="shared" si="63"/>
        <v>0</v>
      </c>
      <c r="BX45" s="8">
        <f t="shared" si="63"/>
        <v>0</v>
      </c>
    </row>
    <row r="46" spans="1:76" x14ac:dyDescent="0.25">
      <c r="AL46" s="62" t="s">
        <v>161</v>
      </c>
      <c r="AM46" s="62"/>
      <c r="AR46" s="63" t="s">
        <v>155</v>
      </c>
      <c r="AS46" s="62">
        <f>MAX(AS26:AS40)</f>
        <v>19</v>
      </c>
      <c r="AT46" s="62">
        <f t="shared" ref="AT46:BF46" si="64">MAX(AT26:AT40)</f>
        <v>6.5960000000000001</v>
      </c>
      <c r="AU46" s="62">
        <f t="shared" si="64"/>
        <v>9</v>
      </c>
      <c r="AV46" s="62">
        <f t="shared" si="64"/>
        <v>3.4883720930232558E-2</v>
      </c>
      <c r="AW46" s="62">
        <f t="shared" si="64"/>
        <v>0</v>
      </c>
      <c r="AX46" s="62">
        <f t="shared" si="64"/>
        <v>2.6315789473684209E-2</v>
      </c>
      <c r="AY46" s="62">
        <f t="shared" si="64"/>
        <v>1</v>
      </c>
      <c r="AZ46" s="62">
        <f t="shared" si="64"/>
        <v>1</v>
      </c>
      <c r="BA46" s="62">
        <f t="shared" si="64"/>
        <v>3.5</v>
      </c>
      <c r="BB46" s="62">
        <f t="shared" si="64"/>
        <v>0</v>
      </c>
      <c r="BC46" s="62">
        <f t="shared" si="64"/>
        <v>2.6</v>
      </c>
      <c r="BD46" s="62">
        <f t="shared" si="64"/>
        <v>100</v>
      </c>
      <c r="BE46" s="62">
        <f t="shared" si="64"/>
        <v>0.8</v>
      </c>
      <c r="BF46" s="62">
        <f t="shared" si="64"/>
        <v>80</v>
      </c>
      <c r="BI46" s="56" t="s">
        <v>155</v>
      </c>
      <c r="BJ46" s="8">
        <f>MAX(BJ26:BJ44)</f>
        <v>0</v>
      </c>
      <c r="BK46" s="8">
        <f t="shared" ref="BK46:BX46" si="65">MAX(BK26:BK44)</f>
        <v>0</v>
      </c>
      <c r="BL46" s="8">
        <f t="shared" si="65"/>
        <v>0</v>
      </c>
      <c r="BM46" s="8">
        <f t="shared" si="65"/>
        <v>0</v>
      </c>
      <c r="BN46" s="8">
        <f t="shared" si="65"/>
        <v>0</v>
      </c>
      <c r="BO46" s="8">
        <f t="shared" si="65"/>
        <v>1.4492753623188406E-2</v>
      </c>
      <c r="BP46" s="8">
        <f t="shared" si="65"/>
        <v>1</v>
      </c>
      <c r="BQ46" s="8">
        <f t="shared" si="65"/>
        <v>0</v>
      </c>
      <c r="BR46" s="8">
        <f t="shared" si="65"/>
        <v>0</v>
      </c>
      <c r="BS46" s="8">
        <f t="shared" si="65"/>
        <v>0</v>
      </c>
      <c r="BT46" s="8">
        <f t="shared" si="65"/>
        <v>0.8</v>
      </c>
      <c r="BU46" s="8">
        <f t="shared" si="65"/>
        <v>1</v>
      </c>
      <c r="BV46" s="8">
        <f t="shared" si="65"/>
        <v>8.0000000000000002E-3</v>
      </c>
      <c r="BW46" s="8">
        <f t="shared" si="65"/>
        <v>1</v>
      </c>
      <c r="BX46" s="8">
        <f t="shared" si="65"/>
        <v>2.6315789473684209E-2</v>
      </c>
    </row>
    <row r="47" spans="1:76" x14ac:dyDescent="0.25">
      <c r="AR47" s="63" t="s">
        <v>156</v>
      </c>
      <c r="AS47" s="62">
        <f>AVERAGE(AS26:AS40)</f>
        <v>8.1999999999999993</v>
      </c>
      <c r="AT47" s="62">
        <f t="shared" ref="AT47:BF47" si="66">AVERAGE(AT26:AT40)</f>
        <v>3.7802000000000002</v>
      </c>
      <c r="AU47" s="62">
        <f t="shared" si="66"/>
        <v>4.8</v>
      </c>
      <c r="AV47" s="62">
        <f t="shared" si="66"/>
        <v>3.2917649702280645E-3</v>
      </c>
      <c r="AW47" s="62">
        <f t="shared" si="66"/>
        <v>0</v>
      </c>
      <c r="AX47" s="62">
        <f t="shared" si="66"/>
        <v>1.7543859649122805E-3</v>
      </c>
      <c r="AY47" s="62">
        <f t="shared" si="66"/>
        <v>0.97901455910183743</v>
      </c>
      <c r="AZ47" s="62">
        <f t="shared" si="66"/>
        <v>0.98406071003697793</v>
      </c>
      <c r="BA47" s="62">
        <f t="shared" si="66"/>
        <v>0.52</v>
      </c>
      <c r="BB47" s="62">
        <f t="shared" si="66"/>
        <v>0</v>
      </c>
      <c r="BC47" s="62">
        <f t="shared" si="66"/>
        <v>0.17333333333333334</v>
      </c>
      <c r="BD47" s="62">
        <f t="shared" si="66"/>
        <v>99.306666666666658</v>
      </c>
      <c r="BE47" s="62">
        <f t="shared" si="66"/>
        <v>0.26134071264923286</v>
      </c>
      <c r="BF47" s="62">
        <f t="shared" si="66"/>
        <v>26.133333333333333</v>
      </c>
      <c r="BI47" s="56" t="s">
        <v>156</v>
      </c>
      <c r="BJ47" s="8">
        <f>AVERAGE(BJ26:BJ44)</f>
        <v>0</v>
      </c>
      <c r="BK47" s="8">
        <f t="shared" ref="BK47:BX47" si="67">AVERAGE(BK26:BK44)</f>
        <v>0</v>
      </c>
      <c r="BL47" s="8">
        <f t="shared" si="67"/>
        <v>0</v>
      </c>
      <c r="BM47" s="8">
        <f t="shared" si="67"/>
        <v>0</v>
      </c>
      <c r="BN47" s="8">
        <f t="shared" si="67"/>
        <v>0</v>
      </c>
      <c r="BO47" s="8">
        <f t="shared" si="67"/>
        <v>7.6277650648360034E-4</v>
      </c>
      <c r="BP47" s="8">
        <f t="shared" si="67"/>
        <v>5.4467564259485929E-2</v>
      </c>
      <c r="BQ47" s="8">
        <f t="shared" si="67"/>
        <v>0</v>
      </c>
      <c r="BR47" s="8">
        <f t="shared" si="67"/>
        <v>0</v>
      </c>
      <c r="BS47" s="8">
        <f t="shared" si="67"/>
        <v>0</v>
      </c>
      <c r="BT47" s="8">
        <f t="shared" si="67"/>
        <v>0.24400819739078794</v>
      </c>
      <c r="BU47" s="8">
        <f t="shared" si="67"/>
        <v>0.40527119736965189</v>
      </c>
      <c r="BV47" s="8">
        <f t="shared" si="67"/>
        <v>4.2105263157894739E-4</v>
      </c>
      <c r="BW47" s="8">
        <f t="shared" si="67"/>
        <v>0.28110052031995802</v>
      </c>
      <c r="BX47" s="8">
        <f t="shared" si="67"/>
        <v>1.3850415512465374E-3</v>
      </c>
    </row>
    <row r="49" spans="38:76" x14ac:dyDescent="0.25">
      <c r="AL49" s="7">
        <f>AVERAGE(AL41:AL44)</f>
        <v>0.25</v>
      </c>
      <c r="AM49" s="7">
        <f>AVERAGE(AM41:AM44)</f>
        <v>0.43534482758620691</v>
      </c>
      <c r="AR49" s="5" t="s">
        <v>154</v>
      </c>
      <c r="AS49" s="7">
        <f>MIN(AS41:AS44)</f>
        <v>1</v>
      </c>
      <c r="AT49" s="7">
        <f t="shared" ref="AT49:BF49" si="68">MIN(AT41:AT44)</f>
        <v>0</v>
      </c>
      <c r="AU49" s="7">
        <f t="shared" si="68"/>
        <v>1</v>
      </c>
      <c r="AV49" s="7">
        <f t="shared" si="68"/>
        <v>0</v>
      </c>
      <c r="AW49" s="7">
        <f t="shared" si="68"/>
        <v>0</v>
      </c>
      <c r="AX49" s="7">
        <f t="shared" si="68"/>
        <v>0</v>
      </c>
      <c r="AY49" s="7">
        <f t="shared" si="68"/>
        <v>0</v>
      </c>
      <c r="AZ49" s="7">
        <f t="shared" si="68"/>
        <v>1</v>
      </c>
      <c r="BA49" s="7">
        <f t="shared" si="68"/>
        <v>0</v>
      </c>
      <c r="BB49" s="7">
        <f t="shared" si="68"/>
        <v>0</v>
      </c>
      <c r="BC49" s="7">
        <f t="shared" si="68"/>
        <v>0</v>
      </c>
      <c r="BD49" s="7">
        <f t="shared" si="68"/>
        <v>0</v>
      </c>
      <c r="BE49" s="7">
        <f t="shared" si="68"/>
        <v>0</v>
      </c>
      <c r="BF49" s="7">
        <f t="shared" si="68"/>
        <v>0</v>
      </c>
      <c r="BG49" s="62"/>
      <c r="BH49" s="62"/>
      <c r="BI49" s="63" t="s">
        <v>154</v>
      </c>
      <c r="BJ49" s="62">
        <f>MIN(BJ26:BJ40)</f>
        <v>0</v>
      </c>
      <c r="BK49" s="62">
        <f t="shared" ref="BK49:BX49" si="69">MIN(BK26:BK40)</f>
        <v>0</v>
      </c>
      <c r="BL49" s="62">
        <f t="shared" si="69"/>
        <v>0</v>
      </c>
      <c r="BM49" s="62">
        <f t="shared" si="69"/>
        <v>0</v>
      </c>
      <c r="BN49" s="62">
        <f t="shared" si="69"/>
        <v>0</v>
      </c>
      <c r="BO49" s="62">
        <f t="shared" si="69"/>
        <v>0</v>
      </c>
      <c r="BP49" s="62">
        <f t="shared" si="69"/>
        <v>0</v>
      </c>
      <c r="BQ49" s="62">
        <f t="shared" si="69"/>
        <v>0</v>
      </c>
      <c r="BR49" s="62">
        <f t="shared" si="69"/>
        <v>0</v>
      </c>
      <c r="BS49" s="62">
        <f t="shared" si="69"/>
        <v>0</v>
      </c>
      <c r="BT49" s="62">
        <f t="shared" si="69"/>
        <v>0</v>
      </c>
      <c r="BU49" s="62">
        <f t="shared" si="69"/>
        <v>0</v>
      </c>
      <c r="BV49" s="62">
        <f t="shared" si="69"/>
        <v>0</v>
      </c>
      <c r="BW49" s="62">
        <f t="shared" si="69"/>
        <v>0</v>
      </c>
      <c r="BX49" s="62">
        <f t="shared" si="69"/>
        <v>0</v>
      </c>
    </row>
    <row r="50" spans="38:76" x14ac:dyDescent="0.25">
      <c r="AL50" s="7" t="s">
        <v>162</v>
      </c>
      <c r="AM50" s="7"/>
      <c r="AR50" s="5" t="s">
        <v>155</v>
      </c>
      <c r="AS50" s="7">
        <f>MAX(AS41:AS44)</f>
        <v>3</v>
      </c>
      <c r="AT50" s="7">
        <f t="shared" ref="AT50:BF50" si="70">MAX(AT41:AT44)</f>
        <v>0.56240000000000001</v>
      </c>
      <c r="AU50" s="7">
        <f t="shared" si="70"/>
        <v>2</v>
      </c>
      <c r="AV50" s="7">
        <f t="shared" si="70"/>
        <v>1</v>
      </c>
      <c r="AW50" s="7">
        <f t="shared" si="70"/>
        <v>0</v>
      </c>
      <c r="AX50" s="7">
        <f t="shared" si="70"/>
        <v>0</v>
      </c>
      <c r="AY50" s="7">
        <f t="shared" si="70"/>
        <v>1</v>
      </c>
      <c r="AZ50" s="7">
        <f t="shared" si="70"/>
        <v>1</v>
      </c>
      <c r="BA50" s="7">
        <f t="shared" si="70"/>
        <v>100</v>
      </c>
      <c r="BB50" s="7">
        <f t="shared" si="70"/>
        <v>0</v>
      </c>
      <c r="BC50" s="7">
        <f t="shared" si="70"/>
        <v>0</v>
      </c>
      <c r="BD50" s="7">
        <f t="shared" si="70"/>
        <v>100</v>
      </c>
      <c r="BE50" s="7">
        <f t="shared" si="70"/>
        <v>0.25862068965517243</v>
      </c>
      <c r="BF50" s="7">
        <f t="shared" si="70"/>
        <v>25.9</v>
      </c>
      <c r="BG50" s="62" t="s">
        <v>157</v>
      </c>
      <c r="BH50" s="62"/>
      <c r="BI50" s="63" t="s">
        <v>155</v>
      </c>
      <c r="BJ50" s="62">
        <f>MAX(BJ26:BJ40)</f>
        <v>0</v>
      </c>
      <c r="BK50" s="62">
        <f t="shared" ref="BK50:BX50" si="71">MAX(BK26:BK40)</f>
        <v>0</v>
      </c>
      <c r="BL50" s="62">
        <f t="shared" si="71"/>
        <v>0</v>
      </c>
      <c r="BM50" s="62">
        <f t="shared" si="71"/>
        <v>0</v>
      </c>
      <c r="BN50" s="62">
        <f t="shared" si="71"/>
        <v>0</v>
      </c>
      <c r="BO50" s="62">
        <f t="shared" si="71"/>
        <v>1.4492753623188406E-2</v>
      </c>
      <c r="BP50" s="62">
        <f t="shared" si="71"/>
        <v>3.4883720930232558E-2</v>
      </c>
      <c r="BQ50" s="62">
        <f t="shared" si="71"/>
        <v>0</v>
      </c>
      <c r="BR50" s="62">
        <f t="shared" si="71"/>
        <v>0</v>
      </c>
      <c r="BS50" s="62">
        <f t="shared" si="71"/>
        <v>0</v>
      </c>
      <c r="BT50" s="62">
        <f t="shared" si="71"/>
        <v>0.8</v>
      </c>
      <c r="BU50" s="62">
        <f t="shared" si="71"/>
        <v>1</v>
      </c>
      <c r="BV50" s="62">
        <f t="shared" si="71"/>
        <v>8.0000000000000002E-3</v>
      </c>
      <c r="BW50" s="62">
        <f t="shared" si="71"/>
        <v>0.68571428571428572</v>
      </c>
      <c r="BX50" s="62">
        <f t="shared" si="71"/>
        <v>2.6315789473684209E-2</v>
      </c>
    </row>
    <row r="51" spans="38:76" x14ac:dyDescent="0.25">
      <c r="AR51" s="5" t="s">
        <v>156</v>
      </c>
      <c r="AS51" s="7">
        <f>AVERAGE(AS41:AS44)</f>
        <v>1.5</v>
      </c>
      <c r="AT51" s="7">
        <f t="shared" ref="AT51:BF51" si="72">AVERAGE(AT41:AT44)</f>
        <v>0.28534999999999999</v>
      </c>
      <c r="AU51" s="7">
        <f t="shared" si="72"/>
        <v>1.25</v>
      </c>
      <c r="AV51" s="7">
        <f t="shared" si="72"/>
        <v>0.25</v>
      </c>
      <c r="AW51" s="7">
        <f t="shared" si="72"/>
        <v>0</v>
      </c>
      <c r="AX51" s="7">
        <f t="shared" si="72"/>
        <v>0</v>
      </c>
      <c r="AY51" s="7">
        <f t="shared" si="72"/>
        <v>0.75</v>
      </c>
      <c r="AZ51" s="7">
        <f t="shared" si="72"/>
        <v>1</v>
      </c>
      <c r="BA51" s="7">
        <f t="shared" si="72"/>
        <v>25</v>
      </c>
      <c r="BB51" s="7">
        <f t="shared" si="72"/>
        <v>0</v>
      </c>
      <c r="BC51" s="7">
        <f t="shared" si="72"/>
        <v>0</v>
      </c>
      <c r="BD51" s="7">
        <f t="shared" si="72"/>
        <v>75</v>
      </c>
      <c r="BE51" s="7">
        <f t="shared" si="72"/>
        <v>6.4655172413793108E-2</v>
      </c>
      <c r="BF51" s="7">
        <f t="shared" si="72"/>
        <v>6.4749999999999996</v>
      </c>
      <c r="BG51" s="62"/>
      <c r="BH51" s="62"/>
      <c r="BI51" s="63" t="s">
        <v>156</v>
      </c>
      <c r="BJ51" s="62">
        <f>AVERAGE(BJ26:BJ40)</f>
        <v>0</v>
      </c>
      <c r="BK51" s="62">
        <f t="shared" ref="BK51:BX51" si="73">AVERAGE(BK26:BK40)</f>
        <v>0</v>
      </c>
      <c r="BL51" s="62">
        <f t="shared" si="73"/>
        <v>0</v>
      </c>
      <c r="BM51" s="62">
        <f t="shared" si="73"/>
        <v>0</v>
      </c>
      <c r="BN51" s="62">
        <f t="shared" si="73"/>
        <v>0</v>
      </c>
      <c r="BO51" s="62">
        <f t="shared" si="73"/>
        <v>9.6618357487922703E-4</v>
      </c>
      <c r="BP51" s="62">
        <f t="shared" si="73"/>
        <v>2.3255813953488372E-3</v>
      </c>
      <c r="BQ51" s="62">
        <f t="shared" si="73"/>
        <v>0</v>
      </c>
      <c r="BR51" s="62">
        <f t="shared" si="73"/>
        <v>0</v>
      </c>
      <c r="BS51" s="62">
        <f t="shared" si="73"/>
        <v>0</v>
      </c>
      <c r="BT51" s="62">
        <f t="shared" si="73"/>
        <v>0.29183567071798655</v>
      </c>
      <c r="BU51" s="62">
        <f t="shared" si="73"/>
        <v>0.3972515626452372</v>
      </c>
      <c r="BV51" s="62">
        <f t="shared" si="73"/>
        <v>5.3333333333333336E-4</v>
      </c>
      <c r="BW51" s="62">
        <f t="shared" si="73"/>
        <v>0.28939399240528019</v>
      </c>
      <c r="BX51" s="62">
        <f t="shared" si="73"/>
        <v>1.7543859649122805E-3</v>
      </c>
    </row>
    <row r="53" spans="38:76" x14ac:dyDescent="0.25">
      <c r="BF53" s="7"/>
      <c r="BG53" s="7"/>
      <c r="BH53" s="7"/>
      <c r="BI53" s="5" t="s">
        <v>154</v>
      </c>
      <c r="BJ53" s="7">
        <f>MIN(BJ41:BJ44)</f>
        <v>0</v>
      </c>
      <c r="BK53" s="7">
        <f t="shared" ref="BK53:BW53" si="74">MIN(BK41:BK44)</f>
        <v>0</v>
      </c>
      <c r="BL53" s="7">
        <f t="shared" si="74"/>
        <v>0</v>
      </c>
      <c r="BM53" s="7">
        <f t="shared" si="74"/>
        <v>0</v>
      </c>
      <c r="BN53" s="7">
        <f t="shared" si="74"/>
        <v>0</v>
      </c>
      <c r="BO53" s="7">
        <f t="shared" si="74"/>
        <v>0</v>
      </c>
      <c r="BP53" s="7">
        <f t="shared" si="74"/>
        <v>0</v>
      </c>
      <c r="BQ53" s="7">
        <f t="shared" si="74"/>
        <v>0</v>
      </c>
      <c r="BR53" s="7">
        <f t="shared" si="74"/>
        <v>0</v>
      </c>
      <c r="BS53" s="7">
        <f t="shared" si="74"/>
        <v>0</v>
      </c>
      <c r="BT53" s="7">
        <f t="shared" si="74"/>
        <v>0</v>
      </c>
      <c r="BU53" s="7">
        <f t="shared" si="74"/>
        <v>0</v>
      </c>
      <c r="BV53" s="7">
        <f t="shared" si="74"/>
        <v>0</v>
      </c>
      <c r="BW53" s="7">
        <f t="shared" si="74"/>
        <v>0</v>
      </c>
      <c r="BX53" s="7">
        <f>MIN(BX41:BX44)</f>
        <v>0</v>
      </c>
    </row>
    <row r="54" spans="38:76" x14ac:dyDescent="0.25">
      <c r="BF54" s="7" t="s">
        <v>158</v>
      </c>
      <c r="BG54" s="7"/>
      <c r="BH54" s="7"/>
      <c r="BI54" s="5" t="s">
        <v>155</v>
      </c>
      <c r="BJ54" s="5">
        <f>MAX(BJ41:BJ44)</f>
        <v>0</v>
      </c>
      <c r="BK54" s="5">
        <f t="shared" ref="BK54:BX54" si="75">MAX(BK41:BK44)</f>
        <v>0</v>
      </c>
      <c r="BL54" s="5">
        <f t="shared" si="75"/>
        <v>0</v>
      </c>
      <c r="BM54" s="5">
        <f t="shared" si="75"/>
        <v>0</v>
      </c>
      <c r="BN54" s="5">
        <f t="shared" si="75"/>
        <v>0</v>
      </c>
      <c r="BO54" s="5">
        <f t="shared" si="75"/>
        <v>0</v>
      </c>
      <c r="BP54" s="5">
        <f t="shared" si="75"/>
        <v>1</v>
      </c>
      <c r="BQ54" s="5">
        <f t="shared" si="75"/>
        <v>0</v>
      </c>
      <c r="BR54" s="5">
        <f t="shared" si="75"/>
        <v>0</v>
      </c>
      <c r="BS54" s="5">
        <f t="shared" si="75"/>
        <v>0</v>
      </c>
      <c r="BT54" s="5">
        <f t="shared" si="75"/>
        <v>0.25862068965517243</v>
      </c>
      <c r="BU54" s="5">
        <f t="shared" si="75"/>
        <v>1</v>
      </c>
      <c r="BV54" s="5">
        <f t="shared" si="75"/>
        <v>0</v>
      </c>
      <c r="BW54" s="5">
        <f t="shared" si="75"/>
        <v>1</v>
      </c>
      <c r="BX54" s="5">
        <f t="shared" si="75"/>
        <v>0</v>
      </c>
    </row>
    <row r="55" spans="38:76" x14ac:dyDescent="0.25">
      <c r="BF55" s="7"/>
      <c r="BG55" s="7"/>
      <c r="BH55" s="7"/>
      <c r="BI55" s="5" t="s">
        <v>156</v>
      </c>
      <c r="BJ55" s="7">
        <f>AVERAGE(BJ41:BJ44)</f>
        <v>0</v>
      </c>
      <c r="BK55" s="7">
        <f t="shared" ref="BK55:BX55" si="76">AVERAGE(BK41:BK44)</f>
        <v>0</v>
      </c>
      <c r="BL55" s="7">
        <f t="shared" si="76"/>
        <v>0</v>
      </c>
      <c r="BM55" s="7">
        <f t="shared" si="76"/>
        <v>0</v>
      </c>
      <c r="BN55" s="7">
        <f t="shared" si="76"/>
        <v>0</v>
      </c>
      <c r="BO55" s="7">
        <f t="shared" si="76"/>
        <v>0</v>
      </c>
      <c r="BP55" s="7">
        <f t="shared" si="76"/>
        <v>0.25</v>
      </c>
      <c r="BQ55" s="7">
        <f t="shared" si="76"/>
        <v>0</v>
      </c>
      <c r="BR55" s="7">
        <f t="shared" si="76"/>
        <v>0</v>
      </c>
      <c r="BS55" s="7">
        <f t="shared" si="76"/>
        <v>0</v>
      </c>
      <c r="BT55" s="7">
        <f t="shared" si="76"/>
        <v>6.4655172413793108E-2</v>
      </c>
      <c r="BU55" s="7">
        <f t="shared" si="76"/>
        <v>0.43534482758620691</v>
      </c>
      <c r="BV55" s="7">
        <f t="shared" si="76"/>
        <v>0</v>
      </c>
      <c r="BW55" s="7">
        <f t="shared" si="76"/>
        <v>0.25</v>
      </c>
      <c r="BX55" s="7">
        <f t="shared" si="76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5</vt:i4>
      </vt:variant>
    </vt:vector>
  </HeadingPairs>
  <TitlesOfParts>
    <vt:vector size="5" baseType="lpstr">
      <vt:lpstr>Rossmoos_Stambachgraben</vt:lpstr>
      <vt:lpstr>Fonsjoch Kossen</vt:lpstr>
      <vt:lpstr>Fonsjoch Kendlbach</vt:lpstr>
      <vt:lpstr>Thälerergraben</vt:lpstr>
      <vt:lpstr>Schlossgraben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Gale, Luka</dc:creator>
  <cp:lastModifiedBy>Irena Trebušak</cp:lastModifiedBy>
  <dcterms:created xsi:type="dcterms:W3CDTF">2024-02-01T12:36:44Z</dcterms:created>
  <dcterms:modified xsi:type="dcterms:W3CDTF">2026-07-06T09:08:50Z</dcterms:modified>
</cp:coreProperties>
</file>