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k_k\Documents\Raziskovalno\Articles\2025 Review article Construction\Repozitorij\"/>
    </mc:Choice>
  </mc:AlternateContent>
  <xr:revisionPtr revIDLastSave="0" documentId="13_ncr:1_{8A229FD6-C620-4C80-A5B1-942C641995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S database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6" l="1"/>
  <c r="I15" i="6"/>
  <c r="I14" i="6"/>
  <c r="I13" i="6"/>
  <c r="I9" i="6"/>
  <c r="I8" i="6"/>
  <c r="I7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32" i="6"/>
  <c r="E52" i="6"/>
  <c r="D52" i="6"/>
  <c r="C52" i="6"/>
  <c r="B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52" i="6" s="1"/>
  <c r="F54" i="6" s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B25" i="6"/>
  <c r="C25" i="6"/>
  <c r="D25" i="6"/>
  <c r="E25" i="6"/>
  <c r="F25" i="6"/>
</calcChain>
</file>

<file path=xl/sharedStrings.xml><?xml version="1.0" encoding="utf-8"?>
<sst xmlns="http://schemas.openxmlformats.org/spreadsheetml/2006/main" count="27" uniqueCount="19">
  <si>
    <t>Web of Science</t>
  </si>
  <si>
    <t>microplastics</t>
  </si>
  <si>
    <t>MP &amp; construction</t>
  </si>
  <si>
    <t>MP &amp; building</t>
  </si>
  <si>
    <t>MP &amp; construction &amp; building</t>
  </si>
  <si>
    <t>sum</t>
  </si>
  <si>
    <t>Irrelevant articles excluded</t>
  </si>
  <si>
    <t>microplastics &amp; construction/building</t>
  </si>
  <si>
    <t>all studies</t>
  </si>
  <si>
    <t>duplicates</t>
  </si>
  <si>
    <t>all - dup</t>
  </si>
  <si>
    <t>not relevant</t>
  </si>
  <si>
    <t>constr.</t>
  </si>
  <si>
    <t>building.</t>
  </si>
  <si>
    <t>con.&amp;build</t>
  </si>
  <si>
    <t>percentage</t>
  </si>
  <si>
    <t>* assesed: 17.2.2025</t>
  </si>
  <si>
    <t>% of studies on MP in construction</t>
  </si>
  <si>
    <t>Web of science data base - keywords search 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</si>
</sst>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2" borderId="0" xfId="0" applyFill="1"/>
    <xf numFmtId="2" fontId="0" fillId="0" borderId="0" xfId="0" applyNumberFormat="1"/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128018372703415"/>
          <c:y val="5.3635360797291642E-2"/>
          <c:w val="0.82255293088363945"/>
          <c:h val="0.7698527476329069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'WoS database'!$B$30</c:f>
              <c:strCache>
                <c:ptCount val="1"/>
                <c:pt idx="0">
                  <c:v>microplastics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</c:spPr>
          <c:invertIfNegative val="0"/>
          <c:cat>
            <c:numRef>
              <c:f>'WoS database'!$A$31:$A$51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'WoS database'!$B$31:$B$51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10</c:v>
                </c:pt>
                <c:pt idx="8">
                  <c:v>19</c:v>
                </c:pt>
                <c:pt idx="9">
                  <c:v>36</c:v>
                </c:pt>
                <c:pt idx="10">
                  <c:v>70</c:v>
                </c:pt>
                <c:pt idx="11">
                  <c:v>153</c:v>
                </c:pt>
                <c:pt idx="12">
                  <c:v>208</c:v>
                </c:pt>
                <c:pt idx="13">
                  <c:v>334</c:v>
                </c:pt>
                <c:pt idx="14">
                  <c:v>639</c:v>
                </c:pt>
                <c:pt idx="15">
                  <c:v>1088</c:v>
                </c:pt>
                <c:pt idx="16">
                  <c:v>2026</c:v>
                </c:pt>
                <c:pt idx="17">
                  <c:v>3242</c:v>
                </c:pt>
                <c:pt idx="18">
                  <c:v>4370</c:v>
                </c:pt>
                <c:pt idx="19">
                  <c:v>4850</c:v>
                </c:pt>
                <c:pt idx="20">
                  <c:v>5666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0D-415D-B76A-387B0FDCFC25}"/>
            </c:ext>
          </c:extLst>
        </c:ser>
        <c:ser>
          <c:idx val="3"/>
          <c:order val="1"/>
          <c:tx>
            <c:strRef>
              <c:f>'WoS database'!$F$30</c:f>
              <c:strCache>
                <c:ptCount val="1"/>
                <c:pt idx="0">
                  <c:v>microplastics &amp; construction/building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cat>
            <c:numRef>
              <c:f>'WoS database'!$A$31:$A$51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'WoS database'!$F$31:$F$51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4</c:v>
                </c:pt>
                <c:pt idx="16">
                  <c:v>11</c:v>
                </c:pt>
                <c:pt idx="17">
                  <c:v>19</c:v>
                </c:pt>
                <c:pt idx="18">
                  <c:v>25</c:v>
                </c:pt>
                <c:pt idx="19">
                  <c:v>34</c:v>
                </c:pt>
                <c:pt idx="2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0D-415D-B76A-387B0FDCFC25}"/>
            </c:ext>
          </c:extLst>
        </c:ser>
        <c:ser>
          <c:idx val="1"/>
          <c:order val="2"/>
          <c:tx>
            <c:strRef>
              <c:f>'WoS database'!$F$30</c:f>
              <c:strCache>
                <c:ptCount val="1"/>
                <c:pt idx="0">
                  <c:v>microplastics &amp; construction/building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cat>
            <c:numRef>
              <c:f>'WoS database'!$A$31:$A$51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'WoS database'!$F$31:$F$51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4</c:v>
                </c:pt>
                <c:pt idx="16">
                  <c:v>11</c:v>
                </c:pt>
                <c:pt idx="17">
                  <c:v>19</c:v>
                </c:pt>
                <c:pt idx="18">
                  <c:v>25</c:v>
                </c:pt>
                <c:pt idx="19">
                  <c:v>34</c:v>
                </c:pt>
                <c:pt idx="2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0D-415D-B76A-387B0FDCF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8654720"/>
        <c:axId val="219968000"/>
        <c:axId val="0"/>
      </c:bar3DChart>
      <c:catAx>
        <c:axId val="218654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9968000"/>
        <c:crosses val="autoZero"/>
        <c:auto val="1"/>
        <c:lblAlgn val="ctr"/>
        <c:lblOffset val="100"/>
        <c:noMultiLvlLbl val="0"/>
      </c:catAx>
      <c:valAx>
        <c:axId val="219968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scientific publications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8654720"/>
        <c:crosses val="autoZero"/>
        <c:crossBetween val="between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21754855643044618"/>
          <c:y val="0.11224007099399111"/>
          <c:w val="0.51067169728783912"/>
          <c:h val="0.16616128571321137"/>
        </c:manualLayout>
      </c:layout>
      <c:overlay val="0"/>
      <c:spPr>
        <a:solidFill>
          <a:schemeClr val="lt1"/>
        </a:solidFill>
        <a:ln w="3175" cap="flat" cmpd="sng" algn="ctr">
          <a:solidFill>
            <a:sysClr val="windowText" lastClr="000000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442775</xdr:colOff>
      <xdr:row>29</xdr:row>
      <xdr:rowOff>38645</xdr:rowOff>
    </xdr:from>
    <xdr:to>
      <xdr:col>16</xdr:col>
      <xdr:colOff>511628</xdr:colOff>
      <xdr:row>44</xdr:row>
      <xdr:rowOff>21772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E7B3BF-33E5-427C-865A-96CF1FE64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48E2A-B25D-4449-AE32-E76A8835D6E3}">
  <dimension ref="A1:I87"/>
  <sheetViews>
    <sheetView tabSelected="1" zoomScale="55" zoomScaleNormal="55" workbookViewId="0">
      <selection activeCell="G30" sqref="G30"/>
    </sheetView>
  </sheetViews>
  <sheetFormatPr defaultRowHeight="14.4" x14ac:dyDescent="0.3"/>
  <cols>
    <col min="3" max="3" width="12.44140625" customWidth="1"/>
    <col min="5" max="5" width="11.5546875" customWidth="1"/>
    <col min="6" max="6" width="13.109375" customWidth="1"/>
    <col min="7" max="7" width="10.77734375" customWidth="1"/>
  </cols>
  <sheetData>
    <row r="1" spans="1:9" x14ac:dyDescent="0.3">
      <c r="A1" t="s">
        <v>18</v>
      </c>
    </row>
    <row r="2" spans="1:9" ht="30" customHeight="1" x14ac:dyDescent="0.3">
      <c r="B2" s="7" t="s">
        <v>0</v>
      </c>
      <c r="C2" s="7"/>
      <c r="D2" s="7"/>
      <c r="E2" s="7"/>
      <c r="F2" s="7"/>
    </row>
    <row r="3" spans="1:9" ht="57.6" x14ac:dyDescent="0.3">
      <c r="A3" s="3"/>
      <c r="B3" t="s">
        <v>1</v>
      </c>
      <c r="C3" s="3" t="s">
        <v>2</v>
      </c>
      <c r="D3" s="3" t="s">
        <v>3</v>
      </c>
      <c r="E3" s="3" t="s">
        <v>4</v>
      </c>
      <c r="F3" s="3" t="s">
        <v>7</v>
      </c>
    </row>
    <row r="4" spans="1:9" x14ac:dyDescent="0.3">
      <c r="A4">
        <v>2004</v>
      </c>
      <c r="B4">
        <v>0</v>
      </c>
      <c r="C4">
        <v>0</v>
      </c>
      <c r="D4">
        <v>0</v>
      </c>
      <c r="E4">
        <v>0</v>
      </c>
      <c r="F4">
        <f t="shared" ref="F4:F24" si="0">C4+D4-E4</f>
        <v>0</v>
      </c>
    </row>
    <row r="5" spans="1:9" x14ac:dyDescent="0.3">
      <c r="A5">
        <v>2005</v>
      </c>
      <c r="B5">
        <v>1</v>
      </c>
      <c r="C5">
        <v>0</v>
      </c>
      <c r="D5">
        <v>0</v>
      </c>
      <c r="E5">
        <v>0</v>
      </c>
      <c r="F5">
        <f t="shared" si="0"/>
        <v>0</v>
      </c>
    </row>
    <row r="6" spans="1:9" x14ac:dyDescent="0.3">
      <c r="A6">
        <v>2006</v>
      </c>
      <c r="B6">
        <v>1</v>
      </c>
      <c r="C6">
        <v>0</v>
      </c>
      <c r="D6">
        <v>0</v>
      </c>
      <c r="E6">
        <v>0</v>
      </c>
      <c r="F6">
        <f t="shared" si="0"/>
        <v>0</v>
      </c>
    </row>
    <row r="7" spans="1:9" x14ac:dyDescent="0.3">
      <c r="A7">
        <v>2007</v>
      </c>
      <c r="B7">
        <v>1</v>
      </c>
      <c r="C7">
        <v>0</v>
      </c>
      <c r="D7">
        <v>0</v>
      </c>
      <c r="E7">
        <v>0</v>
      </c>
      <c r="F7">
        <f t="shared" si="0"/>
        <v>0</v>
      </c>
      <c r="H7" s="12" t="s">
        <v>8</v>
      </c>
      <c r="I7" s="13">
        <f>C25+D25</f>
        <v>331</v>
      </c>
    </row>
    <row r="8" spans="1:9" x14ac:dyDescent="0.3">
      <c r="A8">
        <v>2008</v>
      </c>
      <c r="B8">
        <v>2</v>
      </c>
      <c r="C8">
        <v>0</v>
      </c>
      <c r="D8">
        <v>0</v>
      </c>
      <c r="E8">
        <v>0</v>
      </c>
      <c r="F8">
        <f t="shared" si="0"/>
        <v>0</v>
      </c>
      <c r="H8" s="1" t="s">
        <v>9</v>
      </c>
      <c r="I8" s="14">
        <f>E25</f>
        <v>11</v>
      </c>
    </row>
    <row r="9" spans="1:9" x14ac:dyDescent="0.3">
      <c r="A9">
        <v>2009</v>
      </c>
      <c r="B9">
        <v>2</v>
      </c>
      <c r="C9">
        <v>0</v>
      </c>
      <c r="D9">
        <v>0</v>
      </c>
      <c r="E9">
        <v>0</v>
      </c>
      <c r="F9">
        <f t="shared" si="0"/>
        <v>0</v>
      </c>
      <c r="H9" s="16" t="s">
        <v>10</v>
      </c>
      <c r="I9" s="17">
        <f>I7-I8</f>
        <v>320</v>
      </c>
    </row>
    <row r="10" spans="1:9" x14ac:dyDescent="0.3">
      <c r="A10">
        <v>2010</v>
      </c>
      <c r="B10">
        <v>4</v>
      </c>
      <c r="C10">
        <v>0</v>
      </c>
      <c r="D10">
        <v>0</v>
      </c>
      <c r="E10">
        <v>0</v>
      </c>
      <c r="F10">
        <f t="shared" si="0"/>
        <v>0</v>
      </c>
    </row>
    <row r="11" spans="1:9" x14ac:dyDescent="0.3">
      <c r="A11">
        <v>2011</v>
      </c>
      <c r="B11">
        <v>10</v>
      </c>
      <c r="C11">
        <v>0</v>
      </c>
      <c r="D11">
        <v>0</v>
      </c>
      <c r="E11">
        <v>0</v>
      </c>
      <c r="F11">
        <f t="shared" si="0"/>
        <v>0</v>
      </c>
    </row>
    <row r="12" spans="1:9" x14ac:dyDescent="0.3">
      <c r="A12">
        <v>2012</v>
      </c>
      <c r="B12">
        <v>19</v>
      </c>
      <c r="C12">
        <v>1</v>
      </c>
      <c r="D12">
        <v>0</v>
      </c>
      <c r="E12">
        <v>0</v>
      </c>
      <c r="F12">
        <f t="shared" si="0"/>
        <v>1</v>
      </c>
      <c r="H12" s="12" t="s">
        <v>11</v>
      </c>
      <c r="I12" s="13"/>
    </row>
    <row r="13" spans="1:9" x14ac:dyDescent="0.3">
      <c r="A13">
        <v>2013</v>
      </c>
      <c r="B13">
        <v>36</v>
      </c>
      <c r="C13">
        <v>0</v>
      </c>
      <c r="D13">
        <v>0</v>
      </c>
      <c r="E13">
        <v>0</v>
      </c>
      <c r="F13">
        <f t="shared" si="0"/>
        <v>0</v>
      </c>
      <c r="H13" s="12" t="s">
        <v>12</v>
      </c>
      <c r="I13" s="13">
        <f>C25-C52</f>
        <v>88</v>
      </c>
    </row>
    <row r="14" spans="1:9" x14ac:dyDescent="0.3">
      <c r="A14">
        <v>2014</v>
      </c>
      <c r="B14">
        <v>70</v>
      </c>
      <c r="C14">
        <v>0</v>
      </c>
      <c r="D14">
        <v>0</v>
      </c>
      <c r="E14">
        <v>0</v>
      </c>
      <c r="F14">
        <f t="shared" si="0"/>
        <v>0</v>
      </c>
      <c r="H14" s="1" t="s">
        <v>13</v>
      </c>
      <c r="I14" s="14">
        <f>D25-D52</f>
        <v>102</v>
      </c>
    </row>
    <row r="15" spans="1:9" x14ac:dyDescent="0.3">
      <c r="A15">
        <v>2015</v>
      </c>
      <c r="B15">
        <v>153</v>
      </c>
      <c r="C15">
        <v>1</v>
      </c>
      <c r="D15">
        <v>3</v>
      </c>
      <c r="E15">
        <v>0</v>
      </c>
      <c r="F15">
        <f t="shared" si="0"/>
        <v>4</v>
      </c>
      <c r="H15" s="2" t="s">
        <v>14</v>
      </c>
      <c r="I15" s="15">
        <f>E25-E52</f>
        <v>2</v>
      </c>
    </row>
    <row r="16" spans="1:9" x14ac:dyDescent="0.3">
      <c r="A16">
        <v>2016</v>
      </c>
      <c r="B16">
        <v>208</v>
      </c>
      <c r="C16">
        <v>2</v>
      </c>
      <c r="D16">
        <v>0</v>
      </c>
      <c r="E16">
        <v>0</v>
      </c>
      <c r="F16">
        <f t="shared" si="0"/>
        <v>2</v>
      </c>
      <c r="H16" s="2"/>
      <c r="I16" s="15">
        <f>SUM(I13:I14)-I15</f>
        <v>188</v>
      </c>
    </row>
    <row r="17" spans="1:7" x14ac:dyDescent="0.3">
      <c r="A17">
        <v>2017</v>
      </c>
      <c r="B17">
        <v>334</v>
      </c>
      <c r="C17">
        <v>1</v>
      </c>
      <c r="D17">
        <v>3</v>
      </c>
      <c r="E17">
        <v>0</v>
      </c>
      <c r="F17">
        <f t="shared" si="0"/>
        <v>4</v>
      </c>
    </row>
    <row r="18" spans="1:7" x14ac:dyDescent="0.3">
      <c r="A18">
        <v>2018</v>
      </c>
      <c r="B18">
        <v>639</v>
      </c>
      <c r="C18">
        <v>8</v>
      </c>
      <c r="D18">
        <v>4</v>
      </c>
      <c r="E18">
        <v>0</v>
      </c>
      <c r="F18">
        <f t="shared" si="0"/>
        <v>12</v>
      </c>
    </row>
    <row r="19" spans="1:7" x14ac:dyDescent="0.3">
      <c r="A19">
        <v>2019</v>
      </c>
      <c r="B19">
        <v>1088</v>
      </c>
      <c r="C19">
        <v>5</v>
      </c>
      <c r="D19">
        <v>9</v>
      </c>
      <c r="E19">
        <v>1</v>
      </c>
      <c r="F19">
        <f t="shared" si="0"/>
        <v>13</v>
      </c>
    </row>
    <row r="20" spans="1:7" x14ac:dyDescent="0.3">
      <c r="A20">
        <v>2020</v>
      </c>
      <c r="B20">
        <v>2026</v>
      </c>
      <c r="C20">
        <v>14</v>
      </c>
      <c r="D20">
        <v>10</v>
      </c>
      <c r="E20">
        <v>3</v>
      </c>
      <c r="F20">
        <f t="shared" si="0"/>
        <v>21</v>
      </c>
    </row>
    <row r="21" spans="1:7" x14ac:dyDescent="0.3">
      <c r="A21">
        <v>2021</v>
      </c>
      <c r="B21">
        <v>3242</v>
      </c>
      <c r="C21">
        <v>20</v>
      </c>
      <c r="D21">
        <v>19</v>
      </c>
      <c r="E21">
        <v>0</v>
      </c>
      <c r="F21">
        <f t="shared" si="0"/>
        <v>39</v>
      </c>
    </row>
    <row r="22" spans="1:7" x14ac:dyDescent="0.3">
      <c r="A22">
        <v>2022</v>
      </c>
      <c r="B22">
        <v>4370</v>
      </c>
      <c r="C22">
        <v>32</v>
      </c>
      <c r="D22">
        <v>30</v>
      </c>
      <c r="E22">
        <v>2</v>
      </c>
      <c r="F22">
        <f t="shared" si="0"/>
        <v>60</v>
      </c>
    </row>
    <row r="23" spans="1:7" x14ac:dyDescent="0.3">
      <c r="A23">
        <v>2023</v>
      </c>
      <c r="B23">
        <v>4850</v>
      </c>
      <c r="C23">
        <v>57</v>
      </c>
      <c r="D23">
        <v>23</v>
      </c>
      <c r="E23">
        <v>3</v>
      </c>
      <c r="F23">
        <f t="shared" si="0"/>
        <v>77</v>
      </c>
    </row>
    <row r="24" spans="1:7" x14ac:dyDescent="0.3">
      <c r="A24" s="4">
        <v>2024</v>
      </c>
      <c r="B24">
        <v>5666</v>
      </c>
      <c r="C24">
        <v>49</v>
      </c>
      <c r="D24">
        <v>40</v>
      </c>
      <c r="E24">
        <v>2</v>
      </c>
      <c r="F24">
        <f t="shared" si="0"/>
        <v>87</v>
      </c>
    </row>
    <row r="25" spans="1:7" x14ac:dyDescent="0.3">
      <c r="A25" s="4" t="s">
        <v>5</v>
      </c>
      <c r="B25">
        <f>SUM(B4:B24)</f>
        <v>22722</v>
      </c>
      <c r="C25">
        <f>SUM(C4:C24)</f>
        <v>190</v>
      </c>
      <c r="D25">
        <f>SUM(D4:D24)</f>
        <v>141</v>
      </c>
      <c r="E25">
        <f>SUM(E4:E24)</f>
        <v>11</v>
      </c>
      <c r="F25">
        <f>SUM(F4:F24)</f>
        <v>320</v>
      </c>
    </row>
    <row r="26" spans="1:7" x14ac:dyDescent="0.3">
      <c r="A26" t="s">
        <v>16</v>
      </c>
    </row>
    <row r="28" spans="1:7" x14ac:dyDescent="0.3">
      <c r="A28" t="s">
        <v>6</v>
      </c>
    </row>
    <row r="29" spans="1:7" ht="15" customHeight="1" x14ac:dyDescent="0.3">
      <c r="B29" s="8" t="s">
        <v>0</v>
      </c>
      <c r="C29" s="8"/>
      <c r="D29" s="8"/>
      <c r="E29" s="8"/>
      <c r="F29" s="8"/>
    </row>
    <row r="30" spans="1:7" ht="57.6" x14ac:dyDescent="0.3">
      <c r="A30" s="3"/>
      <c r="B30" t="s">
        <v>1</v>
      </c>
      <c r="C30" s="3" t="s">
        <v>2</v>
      </c>
      <c r="D30" s="3" t="s">
        <v>3</v>
      </c>
      <c r="E30" s="3" t="s">
        <v>4</v>
      </c>
      <c r="F30" s="3" t="s">
        <v>7</v>
      </c>
      <c r="G30" s="3" t="s">
        <v>15</v>
      </c>
    </row>
    <row r="31" spans="1:7" x14ac:dyDescent="0.3">
      <c r="A31">
        <v>2004</v>
      </c>
      <c r="B31" s="5">
        <v>0</v>
      </c>
      <c r="C31">
        <v>0</v>
      </c>
      <c r="D31">
        <v>0</v>
      </c>
      <c r="E31">
        <v>0</v>
      </c>
      <c r="F31" s="5">
        <f t="shared" ref="F31:F51" si="1">C31+D31-E31</f>
        <v>0</v>
      </c>
      <c r="G31" s="6">
        <v>0</v>
      </c>
    </row>
    <row r="32" spans="1:7" x14ac:dyDescent="0.3">
      <c r="A32">
        <v>2005</v>
      </c>
      <c r="B32" s="5">
        <v>1</v>
      </c>
      <c r="C32">
        <v>0</v>
      </c>
      <c r="D32">
        <v>0</v>
      </c>
      <c r="E32">
        <v>0</v>
      </c>
      <c r="F32" s="5">
        <f t="shared" si="1"/>
        <v>0</v>
      </c>
      <c r="G32" s="6">
        <f>100*(F32)/B32</f>
        <v>0</v>
      </c>
    </row>
    <row r="33" spans="1:7" x14ac:dyDescent="0.3">
      <c r="A33">
        <v>2006</v>
      </c>
      <c r="B33" s="5">
        <v>1</v>
      </c>
      <c r="C33">
        <v>0</v>
      </c>
      <c r="D33">
        <v>0</v>
      </c>
      <c r="E33">
        <v>0</v>
      </c>
      <c r="F33" s="5">
        <f t="shared" si="1"/>
        <v>0</v>
      </c>
      <c r="G33" s="6">
        <f t="shared" ref="G33:G51" si="2">100*(F33)/B33</f>
        <v>0</v>
      </c>
    </row>
    <row r="34" spans="1:7" x14ac:dyDescent="0.3">
      <c r="A34">
        <v>2007</v>
      </c>
      <c r="B34" s="5">
        <v>1</v>
      </c>
      <c r="C34">
        <v>0</v>
      </c>
      <c r="D34">
        <v>0</v>
      </c>
      <c r="E34">
        <v>0</v>
      </c>
      <c r="F34" s="5">
        <f t="shared" si="1"/>
        <v>0</v>
      </c>
      <c r="G34" s="6">
        <f t="shared" si="2"/>
        <v>0</v>
      </c>
    </row>
    <row r="35" spans="1:7" x14ac:dyDescent="0.3">
      <c r="A35">
        <v>2008</v>
      </c>
      <c r="B35" s="5">
        <v>2</v>
      </c>
      <c r="C35">
        <v>0</v>
      </c>
      <c r="D35">
        <v>0</v>
      </c>
      <c r="E35">
        <v>0</v>
      </c>
      <c r="F35" s="5">
        <f t="shared" si="1"/>
        <v>0</v>
      </c>
      <c r="G35" s="6">
        <f t="shared" si="2"/>
        <v>0</v>
      </c>
    </row>
    <row r="36" spans="1:7" x14ac:dyDescent="0.3">
      <c r="A36">
        <v>2009</v>
      </c>
      <c r="B36" s="5">
        <v>2</v>
      </c>
      <c r="C36">
        <v>0</v>
      </c>
      <c r="D36">
        <v>0</v>
      </c>
      <c r="E36">
        <v>0</v>
      </c>
      <c r="F36" s="5">
        <f t="shared" si="1"/>
        <v>0</v>
      </c>
      <c r="G36" s="6">
        <f t="shared" si="2"/>
        <v>0</v>
      </c>
    </row>
    <row r="37" spans="1:7" x14ac:dyDescent="0.3">
      <c r="A37">
        <v>2010</v>
      </c>
      <c r="B37" s="5">
        <v>4</v>
      </c>
      <c r="C37">
        <v>0</v>
      </c>
      <c r="D37">
        <v>0</v>
      </c>
      <c r="E37">
        <v>0</v>
      </c>
      <c r="F37" s="5">
        <f t="shared" si="1"/>
        <v>0</v>
      </c>
      <c r="G37" s="6">
        <f t="shared" si="2"/>
        <v>0</v>
      </c>
    </row>
    <row r="38" spans="1:7" x14ac:dyDescent="0.3">
      <c r="A38">
        <v>2011</v>
      </c>
      <c r="B38" s="5">
        <v>10</v>
      </c>
      <c r="C38">
        <v>0</v>
      </c>
      <c r="D38">
        <v>0</v>
      </c>
      <c r="E38">
        <v>0</v>
      </c>
      <c r="F38" s="5">
        <f t="shared" si="1"/>
        <v>0</v>
      </c>
      <c r="G38" s="6">
        <f t="shared" si="2"/>
        <v>0</v>
      </c>
    </row>
    <row r="39" spans="1:7" x14ac:dyDescent="0.3">
      <c r="A39">
        <v>2012</v>
      </c>
      <c r="B39" s="5">
        <v>19</v>
      </c>
      <c r="C39">
        <v>0</v>
      </c>
      <c r="D39">
        <v>0</v>
      </c>
      <c r="E39">
        <v>0</v>
      </c>
      <c r="F39" s="5">
        <f t="shared" si="1"/>
        <v>0</v>
      </c>
      <c r="G39" s="6">
        <f t="shared" si="2"/>
        <v>0</v>
      </c>
    </row>
    <row r="40" spans="1:7" x14ac:dyDescent="0.3">
      <c r="A40">
        <v>2013</v>
      </c>
      <c r="B40" s="5">
        <v>36</v>
      </c>
      <c r="C40">
        <v>0</v>
      </c>
      <c r="D40">
        <v>0</v>
      </c>
      <c r="E40">
        <v>0</v>
      </c>
      <c r="F40" s="5">
        <f t="shared" si="1"/>
        <v>0</v>
      </c>
      <c r="G40" s="6">
        <f t="shared" si="2"/>
        <v>0</v>
      </c>
    </row>
    <row r="41" spans="1:7" x14ac:dyDescent="0.3">
      <c r="A41">
        <v>2014</v>
      </c>
      <c r="B41" s="5">
        <v>70</v>
      </c>
      <c r="C41">
        <v>0</v>
      </c>
      <c r="D41">
        <v>0</v>
      </c>
      <c r="E41">
        <v>0</v>
      </c>
      <c r="F41" s="5">
        <f t="shared" si="1"/>
        <v>0</v>
      </c>
      <c r="G41" s="6">
        <f t="shared" si="2"/>
        <v>0</v>
      </c>
    </row>
    <row r="42" spans="1:7" x14ac:dyDescent="0.3">
      <c r="A42">
        <v>2015</v>
      </c>
      <c r="B42" s="5">
        <v>153</v>
      </c>
      <c r="C42">
        <v>0</v>
      </c>
      <c r="D42">
        <v>0</v>
      </c>
      <c r="E42">
        <v>0</v>
      </c>
      <c r="F42" s="5">
        <f t="shared" si="1"/>
        <v>0</v>
      </c>
      <c r="G42" s="6">
        <f t="shared" si="2"/>
        <v>0</v>
      </c>
    </row>
    <row r="43" spans="1:7" x14ac:dyDescent="0.3">
      <c r="A43">
        <v>2016</v>
      </c>
      <c r="B43" s="5">
        <v>208</v>
      </c>
      <c r="C43">
        <v>0</v>
      </c>
      <c r="D43">
        <v>0</v>
      </c>
      <c r="E43">
        <v>0</v>
      </c>
      <c r="F43" s="5">
        <f t="shared" si="1"/>
        <v>0</v>
      </c>
      <c r="G43" s="6">
        <f t="shared" si="2"/>
        <v>0</v>
      </c>
    </row>
    <row r="44" spans="1:7" x14ac:dyDescent="0.3">
      <c r="A44">
        <v>2017</v>
      </c>
      <c r="B44" s="5">
        <v>334</v>
      </c>
      <c r="C44">
        <v>0</v>
      </c>
      <c r="D44">
        <v>0</v>
      </c>
      <c r="E44">
        <v>0</v>
      </c>
      <c r="F44" s="5">
        <f t="shared" si="1"/>
        <v>0</v>
      </c>
      <c r="G44" s="6">
        <f t="shared" si="2"/>
        <v>0</v>
      </c>
    </row>
    <row r="45" spans="1:7" x14ac:dyDescent="0.3">
      <c r="A45">
        <v>2018</v>
      </c>
      <c r="B45" s="5">
        <v>639</v>
      </c>
      <c r="C45">
        <v>4</v>
      </c>
      <c r="D45">
        <v>1</v>
      </c>
      <c r="E45">
        <v>0</v>
      </c>
      <c r="F45" s="5">
        <f t="shared" si="1"/>
        <v>5</v>
      </c>
      <c r="G45" s="6">
        <f t="shared" si="2"/>
        <v>0.78247261345852892</v>
      </c>
    </row>
    <row r="46" spans="1:7" x14ac:dyDescent="0.3">
      <c r="A46">
        <v>2019</v>
      </c>
      <c r="B46" s="5">
        <v>1088</v>
      </c>
      <c r="C46">
        <v>4</v>
      </c>
      <c r="D46">
        <v>1</v>
      </c>
      <c r="E46">
        <v>1</v>
      </c>
      <c r="F46" s="5">
        <f t="shared" si="1"/>
        <v>4</v>
      </c>
      <c r="G46" s="6">
        <f t="shared" si="2"/>
        <v>0.36764705882352944</v>
      </c>
    </row>
    <row r="47" spans="1:7" x14ac:dyDescent="0.3">
      <c r="A47">
        <v>2020</v>
      </c>
      <c r="B47" s="5">
        <v>2026</v>
      </c>
      <c r="C47">
        <v>9</v>
      </c>
      <c r="D47">
        <v>5</v>
      </c>
      <c r="E47">
        <v>3</v>
      </c>
      <c r="F47" s="5">
        <f t="shared" si="1"/>
        <v>11</v>
      </c>
      <c r="G47" s="6">
        <f t="shared" si="2"/>
        <v>0.54294175715695958</v>
      </c>
    </row>
    <row r="48" spans="1:7" x14ac:dyDescent="0.3">
      <c r="A48">
        <v>2021</v>
      </c>
      <c r="B48" s="5">
        <v>3242</v>
      </c>
      <c r="C48">
        <v>14</v>
      </c>
      <c r="D48">
        <v>5</v>
      </c>
      <c r="E48">
        <v>0</v>
      </c>
      <c r="F48" s="5">
        <f t="shared" si="1"/>
        <v>19</v>
      </c>
      <c r="G48" s="6">
        <f t="shared" si="2"/>
        <v>0.58605798889574334</v>
      </c>
    </row>
    <row r="49" spans="1:7" x14ac:dyDescent="0.3">
      <c r="A49">
        <v>2022</v>
      </c>
      <c r="B49" s="5">
        <v>4370</v>
      </c>
      <c r="C49">
        <v>20</v>
      </c>
      <c r="D49">
        <v>6</v>
      </c>
      <c r="E49">
        <v>1</v>
      </c>
      <c r="F49" s="5">
        <f t="shared" si="1"/>
        <v>25</v>
      </c>
      <c r="G49" s="6">
        <f t="shared" si="2"/>
        <v>0.57208237986270027</v>
      </c>
    </row>
    <row r="50" spans="1:7" x14ac:dyDescent="0.3">
      <c r="A50">
        <v>2023</v>
      </c>
      <c r="B50" s="5">
        <v>4850</v>
      </c>
      <c r="C50">
        <v>28</v>
      </c>
      <c r="D50">
        <v>9</v>
      </c>
      <c r="E50">
        <v>3</v>
      </c>
      <c r="F50" s="5">
        <f t="shared" si="1"/>
        <v>34</v>
      </c>
      <c r="G50" s="6">
        <f t="shared" si="2"/>
        <v>0.7010309278350515</v>
      </c>
    </row>
    <row r="51" spans="1:7" x14ac:dyDescent="0.3">
      <c r="A51" s="4">
        <v>2024</v>
      </c>
      <c r="B51" s="5">
        <v>5666</v>
      </c>
      <c r="C51">
        <v>23</v>
      </c>
      <c r="D51">
        <v>12</v>
      </c>
      <c r="E51">
        <v>1</v>
      </c>
      <c r="F51" s="5">
        <f t="shared" si="1"/>
        <v>34</v>
      </c>
      <c r="G51" s="6">
        <f t="shared" si="2"/>
        <v>0.60007059654076955</v>
      </c>
    </row>
    <row r="52" spans="1:7" x14ac:dyDescent="0.3">
      <c r="A52" s="4" t="s">
        <v>5</v>
      </c>
      <c r="B52">
        <f>SUM(B31:B51)</f>
        <v>22722</v>
      </c>
      <c r="C52">
        <f>SUM(C31:C51)</f>
        <v>102</v>
      </c>
      <c r="D52">
        <f>SUM(D31:D51)</f>
        <v>39</v>
      </c>
      <c r="E52">
        <f>SUM(E31:E51)</f>
        <v>9</v>
      </c>
      <c r="F52">
        <f>SUM(F31:F51)</f>
        <v>132</v>
      </c>
    </row>
    <row r="53" spans="1:7" x14ac:dyDescent="0.3">
      <c r="A53" t="s">
        <v>16</v>
      </c>
    </row>
    <row r="54" spans="1:7" ht="43.2" x14ac:dyDescent="0.3">
      <c r="E54" s="3" t="s">
        <v>17</v>
      </c>
      <c r="F54" s="6">
        <f>F52/B52*100</f>
        <v>0.58093477686823347</v>
      </c>
    </row>
    <row r="56" spans="1:7" x14ac:dyDescent="0.3">
      <c r="A56" s="9"/>
      <c r="B56" s="9"/>
      <c r="C56" s="9"/>
      <c r="D56" s="9"/>
    </row>
    <row r="57" spans="1:7" x14ac:dyDescent="0.3">
      <c r="A57" s="9"/>
      <c r="B57" s="9"/>
      <c r="C57" s="9"/>
      <c r="D57" s="9"/>
    </row>
    <row r="58" spans="1:7" ht="30" customHeight="1" x14ac:dyDescent="0.3">
      <c r="A58" s="9"/>
      <c r="B58" s="10"/>
      <c r="C58" s="10"/>
      <c r="D58" s="10"/>
      <c r="E58" s="3"/>
      <c r="F58" s="3"/>
    </row>
    <row r="59" spans="1:7" x14ac:dyDescent="0.3">
      <c r="A59" s="10"/>
      <c r="B59" s="9"/>
      <c r="C59" s="10"/>
      <c r="D59" s="9"/>
    </row>
    <row r="60" spans="1:7" x14ac:dyDescent="0.3">
      <c r="A60" s="9"/>
      <c r="B60" s="9"/>
      <c r="C60" s="9"/>
      <c r="D60" s="9"/>
    </row>
    <row r="61" spans="1:7" x14ac:dyDescent="0.3">
      <c r="A61" s="9"/>
      <c r="B61" s="9"/>
      <c r="C61" s="9"/>
      <c r="D61" s="9"/>
    </row>
    <row r="62" spans="1:7" x14ac:dyDescent="0.3">
      <c r="A62" s="9"/>
      <c r="B62" s="9"/>
      <c r="C62" s="9"/>
      <c r="D62" s="9"/>
    </row>
    <row r="63" spans="1:7" x14ac:dyDescent="0.3">
      <c r="A63" s="9"/>
      <c r="B63" s="9"/>
      <c r="C63" s="9"/>
      <c r="D63" s="9"/>
    </row>
    <row r="64" spans="1:7" x14ac:dyDescent="0.3">
      <c r="A64" s="9"/>
      <c r="B64" s="9"/>
      <c r="C64" s="9"/>
      <c r="D64" s="9"/>
    </row>
    <row r="65" spans="1:4" x14ac:dyDescent="0.3">
      <c r="A65" s="9"/>
      <c r="B65" s="9"/>
      <c r="C65" s="9"/>
      <c r="D65" s="9"/>
    </row>
    <row r="66" spans="1:4" x14ac:dyDescent="0.3">
      <c r="A66" s="9"/>
      <c r="B66" s="9"/>
      <c r="C66" s="9"/>
      <c r="D66" s="9"/>
    </row>
    <row r="67" spans="1:4" x14ac:dyDescent="0.3">
      <c r="A67" s="9"/>
      <c r="B67" s="9"/>
      <c r="C67" s="9"/>
      <c r="D67" s="9"/>
    </row>
    <row r="68" spans="1:4" x14ac:dyDescent="0.3">
      <c r="A68" s="9"/>
      <c r="B68" s="9"/>
      <c r="C68" s="9"/>
      <c r="D68" s="9"/>
    </row>
    <row r="69" spans="1:4" x14ac:dyDescent="0.3">
      <c r="A69" s="9"/>
      <c r="B69" s="9"/>
      <c r="C69" s="9"/>
      <c r="D69" s="9"/>
    </row>
    <row r="70" spans="1:4" x14ac:dyDescent="0.3">
      <c r="A70" s="9"/>
      <c r="B70" s="9"/>
      <c r="C70" s="9"/>
      <c r="D70" s="9"/>
    </row>
    <row r="71" spans="1:4" x14ac:dyDescent="0.3">
      <c r="A71" s="9"/>
      <c r="B71" s="9"/>
      <c r="C71" s="9"/>
      <c r="D71" s="9"/>
    </row>
    <row r="72" spans="1:4" x14ac:dyDescent="0.3">
      <c r="A72" s="9"/>
      <c r="B72" s="9"/>
      <c r="C72" s="9"/>
      <c r="D72" s="9"/>
    </row>
    <row r="73" spans="1:4" x14ac:dyDescent="0.3">
      <c r="A73" s="9"/>
      <c r="B73" s="9"/>
      <c r="C73" s="9"/>
      <c r="D73" s="9"/>
    </row>
    <row r="74" spans="1:4" x14ac:dyDescent="0.3">
      <c r="A74" s="9"/>
      <c r="B74" s="9"/>
      <c r="C74" s="9"/>
      <c r="D74" s="9"/>
    </row>
    <row r="75" spans="1:4" x14ac:dyDescent="0.3">
      <c r="A75" s="9"/>
      <c r="B75" s="9"/>
      <c r="C75" s="9"/>
      <c r="D75" s="9"/>
    </row>
    <row r="76" spans="1:4" x14ac:dyDescent="0.3">
      <c r="A76" s="9"/>
      <c r="B76" s="9"/>
      <c r="C76" s="9"/>
      <c r="D76" s="9"/>
    </row>
    <row r="77" spans="1:4" x14ac:dyDescent="0.3">
      <c r="A77" s="9"/>
      <c r="B77" s="9"/>
      <c r="C77" s="9"/>
      <c r="D77" s="9"/>
    </row>
    <row r="78" spans="1:4" x14ac:dyDescent="0.3">
      <c r="A78" s="9"/>
      <c r="B78" s="9"/>
      <c r="C78" s="9"/>
      <c r="D78" s="9"/>
    </row>
    <row r="79" spans="1:4" x14ac:dyDescent="0.3">
      <c r="A79" s="9"/>
      <c r="B79" s="9"/>
      <c r="C79" s="9"/>
      <c r="D79" s="9"/>
    </row>
    <row r="80" spans="1:4" x14ac:dyDescent="0.3">
      <c r="A80" s="11"/>
      <c r="B80" s="9"/>
      <c r="C80" s="9"/>
      <c r="D80" s="9"/>
    </row>
    <row r="81" spans="1:4" x14ac:dyDescent="0.3">
      <c r="A81" s="11"/>
      <c r="B81" s="9"/>
      <c r="C81" s="9"/>
      <c r="D81" s="9"/>
    </row>
    <row r="82" spans="1:4" x14ac:dyDescent="0.3">
      <c r="A82" s="9"/>
      <c r="B82" s="9"/>
      <c r="C82" s="9"/>
      <c r="D82" s="9"/>
    </row>
    <row r="83" spans="1:4" x14ac:dyDescent="0.3">
      <c r="A83" s="9"/>
      <c r="B83" s="9"/>
      <c r="C83" s="9"/>
      <c r="D83" s="9"/>
    </row>
    <row r="84" spans="1:4" x14ac:dyDescent="0.3">
      <c r="A84" s="9"/>
      <c r="B84" s="9"/>
      <c r="C84" s="9"/>
      <c r="D84" s="9"/>
    </row>
    <row r="85" spans="1:4" x14ac:dyDescent="0.3">
      <c r="A85" s="9"/>
      <c r="B85" s="9"/>
      <c r="C85" s="9"/>
      <c r="D85" s="9"/>
    </row>
    <row r="86" spans="1:4" x14ac:dyDescent="0.3">
      <c r="A86" s="9"/>
      <c r="B86" s="9"/>
      <c r="C86" s="9"/>
      <c r="D86" s="9"/>
    </row>
    <row r="87" spans="1:4" x14ac:dyDescent="0.3">
      <c r="A87" s="9"/>
      <c r="B87" s="9"/>
      <c r="C87" s="9"/>
      <c r="D87" s="9"/>
    </row>
  </sheetData>
  <mergeCells count="2">
    <mergeCell ref="B2:F2"/>
    <mergeCell ref="B29:F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WoS 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 Turk</dc:creator>
  <cp:lastModifiedBy>Turk, Katja</cp:lastModifiedBy>
  <dcterms:created xsi:type="dcterms:W3CDTF">2024-10-01T11:28:43Z</dcterms:created>
  <dcterms:modified xsi:type="dcterms:W3CDTF">2025-12-24T11:03:46Z</dcterms:modified>
</cp:coreProperties>
</file>