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Matic\Documents\aČ L A N K I\aSmall-molecule inhibitors Članek\Data Availability Final\Numeric data\3. Data IC50\"/>
    </mc:Choice>
  </mc:AlternateContent>
  <xr:revisionPtr revIDLastSave="0" documentId="13_ncr:1_{C0EAA6A0-767F-41F8-8FE0-281E502FAA99}" xr6:coauthVersionLast="47" xr6:coauthVersionMax="47" xr10:uidLastSave="{00000000-0000-0000-0000-000000000000}"/>
  <bookViews>
    <workbookView xWindow="-108" yWindow="-108" windowWidth="23256" windowHeight="12456" firstSheet="1" activeTab="1" xr2:uid="{03F62AF0-7D6C-4385-93A1-6AD22A661B8F}"/>
  </bookViews>
  <sheets>
    <sheet name="No Cmpd" sheetId="1" r:id="rId1"/>
    <sheet name="Cmpd No. 3" sheetId="2" r:id="rId2"/>
    <sheet name="Cmpd No. 9" sheetId="3" r:id="rId3"/>
    <sheet name="Cmpd No. 23" sheetId="4" r:id="rId4"/>
    <sheet name="Cmpd No. 29" sheetId="5" r:id="rId5"/>
    <sheet name="Cmpd No. 30" sheetId="6" r:id="rId6"/>
    <sheet name="Cmpd No. 31" sheetId="7" r:id="rId7"/>
    <sheet name="Cmpd 32" sheetId="8" r:id="rId8"/>
    <sheet name="List2" sheetId="9" r:id="rId9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22" i="7" l="1"/>
  <c r="J22" i="7"/>
  <c r="K21" i="7"/>
  <c r="J21" i="7"/>
  <c r="K20" i="7"/>
  <c r="J20" i="7"/>
  <c r="K19" i="7"/>
  <c r="J19" i="7"/>
  <c r="K18" i="7"/>
  <c r="J18" i="7"/>
  <c r="J14" i="7"/>
  <c r="J13" i="7"/>
  <c r="J12" i="7"/>
  <c r="J11" i="7"/>
  <c r="K10" i="7"/>
  <c r="J10" i="7"/>
  <c r="K22" i="4"/>
  <c r="J22" i="4"/>
  <c r="K21" i="4"/>
  <c r="J21" i="4"/>
  <c r="K20" i="4"/>
  <c r="J20" i="4"/>
  <c r="K19" i="4"/>
  <c r="J19" i="4"/>
  <c r="K18" i="4"/>
  <c r="J18" i="4"/>
  <c r="K17" i="4"/>
  <c r="K14" i="4"/>
  <c r="J14" i="4"/>
  <c r="K13" i="4"/>
  <c r="J13" i="4"/>
  <c r="K12" i="4"/>
  <c r="J12" i="4"/>
  <c r="K11" i="4"/>
  <c r="J11" i="4"/>
  <c r="K10" i="4"/>
  <c r="J10" i="4"/>
  <c r="K9" i="4"/>
  <c r="J11" i="6"/>
  <c r="K11" i="6"/>
  <c r="J13" i="2"/>
  <c r="K13" i="2" s="1"/>
  <c r="J14" i="2"/>
  <c r="K14" i="2" s="1"/>
  <c r="J18" i="2"/>
  <c r="K18" i="2"/>
  <c r="J19" i="2"/>
  <c r="K19" i="2"/>
  <c r="J20" i="2"/>
  <c r="K20" i="2"/>
  <c r="J21" i="2"/>
  <c r="K21" i="2"/>
  <c r="K22" i="8"/>
  <c r="J22" i="8"/>
  <c r="K21" i="8"/>
  <c r="J21" i="8"/>
  <c r="K20" i="8"/>
  <c r="J20" i="8"/>
  <c r="K19" i="8"/>
  <c r="J19" i="8"/>
  <c r="K18" i="8"/>
  <c r="J18" i="8"/>
  <c r="K17" i="8"/>
  <c r="J17" i="8"/>
  <c r="K14" i="8"/>
  <c r="J14" i="8"/>
  <c r="K13" i="8"/>
  <c r="J13" i="8"/>
  <c r="K12" i="8"/>
  <c r="J12" i="8"/>
  <c r="K11" i="8"/>
  <c r="J11" i="8"/>
  <c r="K10" i="8"/>
  <c r="J10" i="8"/>
  <c r="K23" i="6" l="1"/>
  <c r="J23" i="6"/>
  <c r="K22" i="6"/>
  <c r="J22" i="6"/>
  <c r="K21" i="6"/>
  <c r="J21" i="6"/>
  <c r="K20" i="6"/>
  <c r="J20" i="6"/>
  <c r="K19" i="6"/>
  <c r="J19" i="6"/>
  <c r="K18" i="6"/>
  <c r="K15" i="6"/>
  <c r="J15" i="6"/>
  <c r="K14" i="6"/>
  <c r="J14" i="6"/>
  <c r="K13" i="6"/>
  <c r="J13" i="6"/>
  <c r="K12" i="6"/>
  <c r="J12" i="6"/>
  <c r="K22" i="5"/>
  <c r="J22" i="5"/>
  <c r="K21" i="5"/>
  <c r="J21" i="5"/>
  <c r="K20" i="5"/>
  <c r="J20" i="5"/>
  <c r="K19" i="5"/>
  <c r="J19" i="5"/>
  <c r="K18" i="5"/>
  <c r="J18" i="5"/>
  <c r="J14" i="5"/>
  <c r="J13" i="5"/>
  <c r="J12" i="5"/>
  <c r="J11" i="5"/>
  <c r="J10" i="5"/>
  <c r="K21" i="3" l="1"/>
  <c r="J21" i="3"/>
  <c r="K20" i="3"/>
  <c r="J20" i="3"/>
  <c r="K19" i="3"/>
  <c r="J19" i="3"/>
  <c r="K18" i="3"/>
  <c r="J18" i="3"/>
  <c r="K17" i="3"/>
  <c r="K14" i="3"/>
  <c r="J14" i="3"/>
  <c r="K13" i="3"/>
  <c r="J13" i="3"/>
  <c r="K12" i="3"/>
  <c r="J12" i="3"/>
  <c r="K11" i="3"/>
  <c r="J11" i="3"/>
  <c r="K10" i="3"/>
  <c r="J10" i="3"/>
  <c r="J12" i="2"/>
  <c r="J11" i="2"/>
  <c r="K11" i="2" s="1"/>
  <c r="J10" i="2"/>
  <c r="K10" i="2" s="1"/>
  <c r="N11" i="1"/>
  <c r="M11" i="1"/>
  <c r="G11" i="1"/>
  <c r="H11" i="1" s="1"/>
  <c r="M10" i="1"/>
  <c r="N10" i="1" s="1"/>
  <c r="G10" i="1"/>
  <c r="H10" i="1" s="1"/>
  <c r="N9" i="1"/>
  <c r="M9" i="1"/>
  <c r="H9" i="1"/>
  <c r="G9" i="1"/>
  <c r="N8" i="1"/>
  <c r="M8" i="1"/>
  <c r="H8" i="1"/>
  <c r="G8" i="1"/>
  <c r="N7" i="1"/>
  <c r="M7" i="1"/>
  <c r="H7" i="1"/>
  <c r="G7" i="1"/>
  <c r="N6" i="1"/>
  <c r="G6" i="1"/>
  <c r="H6" i="1" s="1"/>
  <c r="K12" i="2" l="1"/>
</calcChain>
</file>

<file path=xl/sharedStrings.xml><?xml version="1.0" encoding="utf-8"?>
<sst xmlns="http://schemas.openxmlformats.org/spreadsheetml/2006/main" count="83" uniqueCount="29">
  <si>
    <t xml:space="preserve">No Inh. </t>
  </si>
  <si>
    <t>sfPFK-L</t>
  </si>
  <si>
    <t>No nPFK-L</t>
  </si>
  <si>
    <t>Average</t>
  </si>
  <si>
    <t>St. Dev.</t>
  </si>
  <si>
    <t>nPFK-L</t>
  </si>
  <si>
    <t>St. dev.</t>
  </si>
  <si>
    <t>nPFK-M</t>
  </si>
  <si>
    <t>24, 2986</t>
  </si>
  <si>
    <t>Cmpd No. 3</t>
  </si>
  <si>
    <t>Vehicle</t>
  </si>
  <si>
    <t>Cmpd No. 9</t>
  </si>
  <si>
    <t>Cmpd No. 29</t>
  </si>
  <si>
    <t>Cmpd No. 30</t>
  </si>
  <si>
    <t>Cmpd No. 31</t>
  </si>
  <si>
    <t>sfPFK-M</t>
  </si>
  <si>
    <t>St.Dev.</t>
  </si>
  <si>
    <r>
      <t xml:space="preserve">Half maximal inhibitory concentration  (IC </t>
    </r>
    <r>
      <rPr>
        <b/>
        <vertAlign val="subscript"/>
        <sz val="14"/>
        <color theme="1"/>
        <rFont val="Aptos Narrow"/>
        <family val="2"/>
        <scheme val="minor"/>
      </rPr>
      <t>50</t>
    </r>
    <r>
      <rPr>
        <b/>
        <sz val="14"/>
        <color theme="1"/>
        <rFont val="Aptos Narrow"/>
        <family val="2"/>
        <scheme val="minor"/>
      </rPr>
      <t>) of selected compound</t>
    </r>
  </si>
  <si>
    <r>
      <t>Concentration of Cmpd No. 3 (</t>
    </r>
    <r>
      <rPr>
        <b/>
        <sz val="11"/>
        <color theme="1"/>
        <rFont val="Calibri"/>
        <family val="2"/>
        <charset val="238"/>
      </rPr>
      <t>µ</t>
    </r>
    <r>
      <rPr>
        <b/>
        <sz val="11"/>
        <color theme="1"/>
        <rFont val="Aptos Narrow"/>
        <family val="2"/>
        <charset val="238"/>
      </rPr>
      <t>M)</t>
    </r>
  </si>
  <si>
    <t>Relative PFK1 activity</t>
  </si>
  <si>
    <t>Cmpd No. 23</t>
  </si>
  <si>
    <t>Cmpd No. 32</t>
  </si>
  <si>
    <r>
      <t>Concentration of Cmpd No. 29 (</t>
    </r>
    <r>
      <rPr>
        <b/>
        <sz val="11"/>
        <color theme="1"/>
        <rFont val="Calibri"/>
        <family val="2"/>
        <charset val="238"/>
      </rPr>
      <t>µ</t>
    </r>
    <r>
      <rPr>
        <b/>
        <sz val="11"/>
        <color theme="1"/>
        <rFont val="Aptos Narrow"/>
        <family val="2"/>
        <charset val="238"/>
      </rPr>
      <t>M)</t>
    </r>
  </si>
  <si>
    <r>
      <t>Concentration of Cmpd No. 9 (</t>
    </r>
    <r>
      <rPr>
        <b/>
        <sz val="11"/>
        <color theme="1"/>
        <rFont val="Calibri"/>
        <family val="2"/>
        <charset val="238"/>
      </rPr>
      <t>µ</t>
    </r>
    <r>
      <rPr>
        <b/>
        <sz val="11"/>
        <color theme="1"/>
        <rFont val="Aptos Narrow"/>
        <family val="2"/>
        <charset val="238"/>
      </rPr>
      <t>M)</t>
    </r>
  </si>
  <si>
    <r>
      <t>Concentration of Cmpd No. 23 (</t>
    </r>
    <r>
      <rPr>
        <b/>
        <sz val="11"/>
        <color theme="1"/>
        <rFont val="Calibri"/>
        <family val="2"/>
        <charset val="238"/>
      </rPr>
      <t>µ</t>
    </r>
    <r>
      <rPr>
        <b/>
        <sz val="11"/>
        <color theme="1"/>
        <rFont val="Aptos Narrow"/>
        <family val="2"/>
        <charset val="238"/>
      </rPr>
      <t>M)</t>
    </r>
  </si>
  <si>
    <r>
      <t>Concentration of Cmpd No. 30 (</t>
    </r>
    <r>
      <rPr>
        <b/>
        <sz val="11"/>
        <color theme="1"/>
        <rFont val="Calibri"/>
        <family val="2"/>
        <charset val="238"/>
      </rPr>
      <t>µ</t>
    </r>
    <r>
      <rPr>
        <b/>
        <sz val="11"/>
        <color theme="1"/>
        <rFont val="Aptos Narrow"/>
        <family val="2"/>
        <charset val="238"/>
      </rPr>
      <t>M)</t>
    </r>
  </si>
  <si>
    <r>
      <t>Concentration of Cmpd No. 31 (</t>
    </r>
    <r>
      <rPr>
        <b/>
        <sz val="11"/>
        <color theme="1"/>
        <rFont val="Calibri"/>
        <family val="2"/>
        <charset val="238"/>
      </rPr>
      <t>µ</t>
    </r>
    <r>
      <rPr>
        <b/>
        <sz val="11"/>
        <color theme="1"/>
        <rFont val="Aptos Narrow"/>
        <family val="2"/>
        <charset val="238"/>
      </rPr>
      <t>M)</t>
    </r>
  </si>
  <si>
    <r>
      <t>Concentration of Cmpd No. 32 (</t>
    </r>
    <r>
      <rPr>
        <b/>
        <sz val="11"/>
        <color theme="1"/>
        <rFont val="Calibri"/>
        <family val="2"/>
        <charset val="238"/>
      </rPr>
      <t>µ</t>
    </r>
    <r>
      <rPr>
        <b/>
        <sz val="11"/>
        <color theme="1"/>
        <rFont val="Aptos Narrow"/>
        <family val="2"/>
        <charset val="238"/>
      </rPr>
      <t>M)</t>
    </r>
  </si>
  <si>
    <t>Fig.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</si>
</sst>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Aptos Narrow"/>
      <family val="2"/>
      <charset val="238"/>
      <scheme val="minor"/>
    </font>
    <font>
      <b/>
      <sz val="11"/>
      <color theme="1"/>
      <name val="Aptos Narrow"/>
      <family val="2"/>
      <charset val="238"/>
      <scheme val="minor"/>
    </font>
    <font>
      <b/>
      <sz val="11"/>
      <name val="Aptos Narrow"/>
      <family val="2"/>
      <charset val="238"/>
      <scheme val="minor"/>
    </font>
    <font>
      <b/>
      <sz val="11"/>
      <color theme="1"/>
      <name val="Aptos Narrow"/>
      <family val="2"/>
      <scheme val="minor"/>
    </font>
    <font>
      <b/>
      <sz val="14"/>
      <color theme="1"/>
      <name val="Aptos Narrow"/>
      <family val="2"/>
      <scheme val="minor"/>
    </font>
    <font>
      <b/>
      <vertAlign val="subscript"/>
      <sz val="14"/>
      <color theme="1"/>
      <name val="Aptos Narrow"/>
      <family val="2"/>
      <scheme val="minor"/>
    </font>
    <font>
      <b/>
      <sz val="11"/>
      <color theme="1"/>
      <name val="Calibri"/>
      <family val="2"/>
      <charset val="238"/>
    </font>
    <font>
      <b/>
      <sz val="11"/>
      <color theme="1"/>
      <name val="Aptos Narrow"/>
      <family val="2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/>
    <xf numFmtId="3" fontId="0" fillId="0" borderId="0" xfId="0" applyNumberFormat="1"/>
    <xf numFmtId="0" fontId="2" fillId="0" borderId="0" xfId="0" applyFont="1"/>
    <xf numFmtId="3" fontId="1" fillId="0" borderId="0" xfId="0" applyNumberFormat="1" applyFont="1"/>
    <xf numFmtId="0" fontId="3" fillId="0" borderId="0" xfId="0" applyFont="1"/>
    <xf numFmtId="0" fontId="4" fillId="0" borderId="0" xfId="0" applyFont="1"/>
  </cellXfs>
  <cellStyles count="1">
    <cellStyle name="Navad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isarna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AF3147-C571-4B42-AE05-7876112571DC}">
  <dimension ref="C2:N11"/>
  <sheetViews>
    <sheetView workbookViewId="0">
      <selection activeCell="F2" sqref="F2"/>
    </sheetView>
  </sheetViews>
  <sheetFormatPr defaultRowHeight="14.4" x14ac:dyDescent="0.3"/>
  <sheetData>
    <row r="2" spans="3:14" x14ac:dyDescent="0.3">
      <c r="F2" t="s">
        <v>10</v>
      </c>
    </row>
    <row r="4" spans="3:14" x14ac:dyDescent="0.3">
      <c r="E4" t="s">
        <v>0</v>
      </c>
      <c r="F4" t="s">
        <v>1</v>
      </c>
      <c r="I4" t="s">
        <v>2</v>
      </c>
    </row>
    <row r="5" spans="3:14" x14ac:dyDescent="0.3">
      <c r="D5" t="s">
        <v>1</v>
      </c>
      <c r="G5" s="1" t="s">
        <v>3</v>
      </c>
      <c r="H5" t="s">
        <v>4</v>
      </c>
      <c r="J5" t="s">
        <v>5</v>
      </c>
      <c r="M5" s="1" t="s">
        <v>3</v>
      </c>
      <c r="N5" t="s">
        <v>6</v>
      </c>
    </row>
    <row r="6" spans="3:14" x14ac:dyDescent="0.3">
      <c r="C6">
        <v>0</v>
      </c>
      <c r="D6">
        <v>100</v>
      </c>
      <c r="E6">
        <v>100</v>
      </c>
      <c r="F6">
        <v>100</v>
      </c>
      <c r="G6" s="1">
        <f t="shared" ref="G6:G11" si="0">AVERAGE(D6:E6)</f>
        <v>100</v>
      </c>
      <c r="H6">
        <f t="shared" ref="H6:H11" si="1">STDEV(D6:G6)</f>
        <v>0</v>
      </c>
      <c r="I6">
        <v>0</v>
      </c>
      <c r="J6">
        <v>100</v>
      </c>
      <c r="K6">
        <v>100</v>
      </c>
      <c r="L6">
        <v>100</v>
      </c>
      <c r="M6" s="1">
        <v>100</v>
      </c>
      <c r="N6">
        <f t="shared" ref="N6:N11" si="2">STDEV(J6:M6)</f>
        <v>0</v>
      </c>
    </row>
    <row r="7" spans="3:14" x14ac:dyDescent="0.3">
      <c r="C7">
        <v>10</v>
      </c>
      <c r="D7">
        <v>91.227000000000004</v>
      </c>
      <c r="E7">
        <v>97.662572499999996</v>
      </c>
      <c r="F7">
        <v>93.377399999999994</v>
      </c>
      <c r="G7" s="1">
        <f t="shared" si="0"/>
        <v>94.444786249999993</v>
      </c>
      <c r="H7">
        <f t="shared" si="1"/>
        <v>2.6809688395798807</v>
      </c>
      <c r="I7">
        <v>10</v>
      </c>
      <c r="J7">
        <v>97.988699999999994</v>
      </c>
      <c r="K7" s="2">
        <v>98.263000000000005</v>
      </c>
      <c r="L7">
        <v>98.736800000000002</v>
      </c>
      <c r="M7" s="1">
        <f>AVERAGE(J7:K7)</f>
        <v>98.12585</v>
      </c>
      <c r="N7">
        <f t="shared" si="2"/>
        <v>0.32535374178218457</v>
      </c>
    </row>
    <row r="8" spans="3:14" x14ac:dyDescent="0.3">
      <c r="C8">
        <v>20</v>
      </c>
      <c r="D8">
        <v>95.228999999999999</v>
      </c>
      <c r="E8">
        <v>90.717196874999999</v>
      </c>
      <c r="F8">
        <v>92.746530000000007</v>
      </c>
      <c r="G8" s="1">
        <f t="shared" si="0"/>
        <v>92.973098437499999</v>
      </c>
      <c r="H8">
        <f t="shared" si="1"/>
        <v>1.8454162730066512</v>
      </c>
      <c r="I8">
        <v>20</v>
      </c>
      <c r="J8">
        <v>97.2239</v>
      </c>
      <c r="K8">
        <v>99.242400000000004</v>
      </c>
      <c r="L8" s="2">
        <v>98363</v>
      </c>
      <c r="M8" s="1">
        <f>AVERAGE(J8:K8)</f>
        <v>98.233149999999995</v>
      </c>
      <c r="N8">
        <f t="shared" si="2"/>
        <v>49132.383431910479</v>
      </c>
    </row>
    <row r="9" spans="3:14" x14ac:dyDescent="0.3">
      <c r="C9">
        <v>30</v>
      </c>
      <c r="D9">
        <v>93.683000000000007</v>
      </c>
      <c r="E9">
        <v>87.636568749999995</v>
      </c>
      <c r="F9">
        <v>91.264499999999998</v>
      </c>
      <c r="G9" s="1">
        <f t="shared" si="0"/>
        <v>90.659784375000001</v>
      </c>
      <c r="H9">
        <f t="shared" si="1"/>
        <v>2.4868940582466652</v>
      </c>
      <c r="I9">
        <v>30</v>
      </c>
      <c r="J9">
        <v>96.984999999999999</v>
      </c>
      <c r="K9">
        <v>98.447999999999993</v>
      </c>
      <c r="L9">
        <v>97.331999999999994</v>
      </c>
      <c r="M9" s="1">
        <f>AVERAGE(J9:K9)</f>
        <v>97.716499999999996</v>
      </c>
      <c r="N9">
        <f t="shared" si="2"/>
        <v>0.62744579779186038</v>
      </c>
    </row>
    <row r="10" spans="3:14" x14ac:dyDescent="0.3">
      <c r="C10">
        <v>40</v>
      </c>
      <c r="D10">
        <v>84.442999999999998</v>
      </c>
      <c r="E10">
        <v>92.927300000000002</v>
      </c>
      <c r="F10">
        <v>88.663200000000003</v>
      </c>
      <c r="G10" s="1">
        <f t="shared" si="0"/>
        <v>88.685149999999993</v>
      </c>
      <c r="H10">
        <f t="shared" si="1"/>
        <v>3.4637183583000817</v>
      </c>
      <c r="I10">
        <v>40</v>
      </c>
      <c r="J10">
        <v>95.474000000000004</v>
      </c>
      <c r="K10">
        <v>98.796999999999997</v>
      </c>
      <c r="L10">
        <v>96.876400000000004</v>
      </c>
      <c r="M10" s="1">
        <f>AVERAGE(J10:K10)</f>
        <v>97.135500000000008</v>
      </c>
      <c r="N10">
        <f t="shared" si="2"/>
        <v>1.3627807487511183</v>
      </c>
    </row>
    <row r="11" spans="3:14" x14ac:dyDescent="0.3">
      <c r="C11">
        <v>50</v>
      </c>
      <c r="D11">
        <v>83.843999999999994</v>
      </c>
      <c r="E11">
        <v>90.495915624999995</v>
      </c>
      <c r="F11">
        <v>86.365300000000005</v>
      </c>
      <c r="G11" s="1">
        <f t="shared" si="0"/>
        <v>87.169957812500002</v>
      </c>
      <c r="H11">
        <f t="shared" si="1"/>
        <v>2.7452745088893225</v>
      </c>
      <c r="I11">
        <v>50</v>
      </c>
      <c r="J11">
        <v>93.18</v>
      </c>
      <c r="K11">
        <v>99.334000000000003</v>
      </c>
      <c r="L11">
        <v>95.976320000000001</v>
      </c>
      <c r="M11" s="1">
        <f>AVERAGE(J11:K11)</f>
        <v>96.257000000000005</v>
      </c>
      <c r="N11">
        <f t="shared" si="2"/>
        <v>2.5162766108412367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7A817C-0561-4D54-88A2-430075A05FEA}">
  <dimension ref="C2:M22"/>
  <sheetViews>
    <sheetView tabSelected="1" workbookViewId="0">
      <selection activeCell="N11" sqref="N11"/>
    </sheetView>
  </sheetViews>
  <sheetFormatPr defaultRowHeight="14.4" x14ac:dyDescent="0.3"/>
  <sheetData>
    <row r="2" spans="3:13" ht="20.399999999999999" x14ac:dyDescent="0.45">
      <c r="C2" s="6" t="s">
        <v>17</v>
      </c>
      <c r="L2" s="5" t="s">
        <v>28</v>
      </c>
    </row>
    <row r="4" spans="3:13" x14ac:dyDescent="0.3">
      <c r="H4" s="5" t="s">
        <v>9</v>
      </c>
    </row>
    <row r="7" spans="3:13" x14ac:dyDescent="0.3">
      <c r="C7" s="1" t="s">
        <v>18</v>
      </c>
      <c r="G7" s="5" t="s">
        <v>19</v>
      </c>
      <c r="H7" s="5"/>
    </row>
    <row r="8" spans="3:13" x14ac:dyDescent="0.3">
      <c r="J8" s="1" t="s">
        <v>3</v>
      </c>
      <c r="K8" t="s">
        <v>4</v>
      </c>
    </row>
    <row r="9" spans="3:13" x14ac:dyDescent="0.3">
      <c r="D9" t="s">
        <v>7</v>
      </c>
      <c r="E9" s="1">
        <v>0</v>
      </c>
      <c r="G9">
        <v>100</v>
      </c>
      <c r="H9">
        <v>100</v>
      </c>
      <c r="I9">
        <v>100</v>
      </c>
      <c r="J9" s="5">
        <v>100</v>
      </c>
      <c r="K9">
        <v>0</v>
      </c>
      <c r="M9" s="5"/>
    </row>
    <row r="10" spans="3:13" x14ac:dyDescent="0.3">
      <c r="E10" s="1">
        <v>10</v>
      </c>
      <c r="G10">
        <v>79.7</v>
      </c>
      <c r="H10" s="2">
        <v>81.987399999999994</v>
      </c>
      <c r="I10">
        <v>76.265240000000006</v>
      </c>
      <c r="J10" s="1">
        <f>AVERAGE(G10:I10)</f>
        <v>79.317546666666672</v>
      </c>
      <c r="K10">
        <f>STDEV(G10:J10)</f>
        <v>2.3516634794025131</v>
      </c>
    </row>
    <row r="11" spans="3:13" x14ac:dyDescent="0.3">
      <c r="E11" s="1">
        <v>20</v>
      </c>
      <c r="G11">
        <v>45.2776</v>
      </c>
      <c r="H11">
        <v>47.298740000000002</v>
      </c>
      <c r="I11">
        <v>41.198300000000003</v>
      </c>
      <c r="J11" s="1">
        <f t="shared" ref="J11:J14" si="0">AVERAGE(G11:I11)</f>
        <v>44.591546666666666</v>
      </c>
      <c r="K11">
        <f t="shared" ref="K11:K14" si="1">STDEV(G11:J11)</f>
        <v>2.5373009190257441</v>
      </c>
    </row>
    <row r="12" spans="3:13" x14ac:dyDescent="0.3">
      <c r="E12" s="1">
        <v>30</v>
      </c>
      <c r="G12">
        <v>29.87265</v>
      </c>
      <c r="H12">
        <v>32.936999999999998</v>
      </c>
      <c r="I12">
        <v>25.996400000000001</v>
      </c>
      <c r="J12" s="1">
        <f t="shared" si="0"/>
        <v>29.602016666666668</v>
      </c>
      <c r="K12">
        <f t="shared" si="1"/>
        <v>2.8399429443603643</v>
      </c>
    </row>
    <row r="13" spans="3:13" x14ac:dyDescent="0.3">
      <c r="E13" s="1">
        <v>40</v>
      </c>
      <c r="G13">
        <v>19.981999999999999</v>
      </c>
      <c r="H13" t="s">
        <v>8</v>
      </c>
      <c r="I13">
        <v>16.876899999999999</v>
      </c>
      <c r="J13" s="1">
        <f t="shared" si="0"/>
        <v>18.429449999999999</v>
      </c>
      <c r="K13">
        <f t="shared" si="1"/>
        <v>1.5525500000000001</v>
      </c>
    </row>
    <row r="14" spans="3:13" x14ac:dyDescent="0.3">
      <c r="E14" s="1">
        <v>50</v>
      </c>
      <c r="G14">
        <v>18.998760000000001</v>
      </c>
      <c r="H14">
        <v>20.493819999999999</v>
      </c>
      <c r="I14">
        <v>17.463200000000001</v>
      </c>
      <c r="J14" s="1">
        <f t="shared" si="0"/>
        <v>18.98526</v>
      </c>
      <c r="K14">
        <f t="shared" si="1"/>
        <v>1.2372822592548014</v>
      </c>
    </row>
    <row r="16" spans="3:13" x14ac:dyDescent="0.3">
      <c r="J16" s="1" t="s">
        <v>3</v>
      </c>
      <c r="K16" t="s">
        <v>16</v>
      </c>
    </row>
    <row r="17" spans="4:11" x14ac:dyDescent="0.3">
      <c r="D17" t="s">
        <v>15</v>
      </c>
      <c r="E17" s="1">
        <v>0</v>
      </c>
      <c r="G17">
        <v>100</v>
      </c>
      <c r="H17">
        <v>100</v>
      </c>
      <c r="I17">
        <v>100</v>
      </c>
      <c r="J17">
        <v>100</v>
      </c>
      <c r="K17">
        <v>0</v>
      </c>
    </row>
    <row r="18" spans="4:11" x14ac:dyDescent="0.3">
      <c r="E18" s="1">
        <v>10</v>
      </c>
      <c r="G18">
        <v>64.387299999999996</v>
      </c>
      <c r="H18">
        <v>62.847900000000003</v>
      </c>
      <c r="I18">
        <v>67.928539999999998</v>
      </c>
      <c r="J18" s="1">
        <f>AVERAGE(G18:I18)</f>
        <v>65.054580000000001</v>
      </c>
      <c r="K18">
        <f>STDEV(G18:I18)</f>
        <v>2.605220269228687</v>
      </c>
    </row>
    <row r="19" spans="4:11" x14ac:dyDescent="0.3">
      <c r="E19" s="1">
        <v>20</v>
      </c>
      <c r="G19">
        <v>24.8337</v>
      </c>
      <c r="H19">
        <v>25.8736</v>
      </c>
      <c r="I19">
        <v>28.958400000000001</v>
      </c>
      <c r="J19" s="1">
        <f t="shared" ref="J19:J21" si="2">AVERAGE(G19:I19)</f>
        <v>26.555233333333334</v>
      </c>
      <c r="K19">
        <f t="shared" ref="K19:K21" si="3">STDEV(G19:I19)</f>
        <v>2.1451702784006064</v>
      </c>
    </row>
    <row r="20" spans="4:11" x14ac:dyDescent="0.3">
      <c r="E20" s="1">
        <v>30</v>
      </c>
      <c r="G20">
        <v>14.3847</v>
      </c>
      <c r="H20">
        <v>13.846299999999999</v>
      </c>
      <c r="I20">
        <v>14.763199999999999</v>
      </c>
      <c r="J20" s="1">
        <f t="shared" si="2"/>
        <v>14.3314</v>
      </c>
      <c r="K20">
        <f t="shared" si="3"/>
        <v>0.46076791337939332</v>
      </c>
    </row>
    <row r="21" spans="4:11" x14ac:dyDescent="0.3">
      <c r="E21" s="1">
        <v>40</v>
      </c>
      <c r="G21">
        <v>4.8792999999999997</v>
      </c>
      <c r="H21">
        <v>5.4298869999999999</v>
      </c>
      <c r="I21">
        <v>4.2343000000000002</v>
      </c>
      <c r="J21" s="1">
        <f t="shared" si="2"/>
        <v>4.8478289999999999</v>
      </c>
      <c r="K21">
        <f t="shared" si="3"/>
        <v>0.59841447720038254</v>
      </c>
    </row>
    <row r="22" spans="4:11" x14ac:dyDescent="0.3">
      <c r="E22" s="1">
        <v>50</v>
      </c>
    </row>
  </sheetData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35D253-7401-415A-B4EE-0B209E3ADAA0}">
  <dimension ref="C2:K22"/>
  <sheetViews>
    <sheetView workbookViewId="0">
      <selection activeCell="C7" sqref="C7"/>
    </sheetView>
  </sheetViews>
  <sheetFormatPr defaultRowHeight="14.4" x14ac:dyDescent="0.3"/>
  <sheetData>
    <row r="2" spans="3:11" ht="20.399999999999999" x14ac:dyDescent="0.45">
      <c r="C2" s="6" t="s">
        <v>17</v>
      </c>
    </row>
    <row r="4" spans="3:11" x14ac:dyDescent="0.3">
      <c r="H4" s="5" t="s">
        <v>11</v>
      </c>
    </row>
    <row r="7" spans="3:11" x14ac:dyDescent="0.3">
      <c r="C7" s="1" t="s">
        <v>23</v>
      </c>
      <c r="G7" s="5" t="s">
        <v>19</v>
      </c>
      <c r="H7" s="5"/>
    </row>
    <row r="8" spans="3:11" x14ac:dyDescent="0.3">
      <c r="J8" s="5" t="s">
        <v>3</v>
      </c>
      <c r="K8" t="s">
        <v>4</v>
      </c>
    </row>
    <row r="9" spans="3:11" x14ac:dyDescent="0.3">
      <c r="D9" t="s">
        <v>7</v>
      </c>
      <c r="E9" s="5">
        <v>0</v>
      </c>
      <c r="G9">
        <v>100</v>
      </c>
      <c r="H9">
        <v>100</v>
      </c>
      <c r="I9">
        <v>100</v>
      </c>
      <c r="J9" s="5">
        <v>100</v>
      </c>
      <c r="K9">
        <v>0</v>
      </c>
    </row>
    <row r="10" spans="3:11" x14ac:dyDescent="0.3">
      <c r="E10" s="5">
        <v>10</v>
      </c>
      <c r="G10">
        <v>97.388999999999996</v>
      </c>
      <c r="H10">
        <v>96.285399999999996</v>
      </c>
      <c r="I10">
        <v>96.38</v>
      </c>
      <c r="J10" s="3">
        <f>AVERAGE(G10:I10)</f>
        <v>96.684799999999996</v>
      </c>
      <c r="K10">
        <f>STDEV(G10:I10)</f>
        <v>0.61168661911145339</v>
      </c>
    </row>
    <row r="11" spans="3:11" x14ac:dyDescent="0.3">
      <c r="E11" s="5">
        <v>20</v>
      </c>
      <c r="G11">
        <v>89.736000000000004</v>
      </c>
      <c r="H11">
        <v>90.736530000000002</v>
      </c>
      <c r="I11">
        <v>91.109279999999998</v>
      </c>
      <c r="J11" s="3">
        <f t="shared" ref="J11:J14" si="0">AVERAGE(G11:I11)</f>
        <v>90.527270000000001</v>
      </c>
      <c r="K11">
        <f t="shared" ref="K11:K14" si="1">STDEV(G11:I11)</f>
        <v>0.71015265985560883</v>
      </c>
    </row>
    <row r="12" spans="3:11" x14ac:dyDescent="0.3">
      <c r="E12" s="5">
        <v>30</v>
      </c>
      <c r="G12">
        <v>79.983699999999999</v>
      </c>
      <c r="H12">
        <v>77.773650000000004</v>
      </c>
      <c r="I12">
        <v>80.262</v>
      </c>
      <c r="J12" s="3">
        <f t="shared" si="0"/>
        <v>79.33978333333333</v>
      </c>
      <c r="K12">
        <f t="shared" si="1"/>
        <v>1.3634305760959475</v>
      </c>
    </row>
    <row r="13" spans="3:11" x14ac:dyDescent="0.3">
      <c r="E13" s="5">
        <v>40</v>
      </c>
      <c r="G13">
        <v>58.387630000000001</v>
      </c>
      <c r="H13">
        <v>51.726399999999998</v>
      </c>
      <c r="I13">
        <v>53.287199999999999</v>
      </c>
      <c r="J13" s="3">
        <f t="shared" si="0"/>
        <v>54.467076666666664</v>
      </c>
      <c r="K13">
        <f t="shared" si="1"/>
        <v>3.4838309358568686</v>
      </c>
    </row>
    <row r="14" spans="3:11" x14ac:dyDescent="0.3">
      <c r="E14" s="5">
        <v>50</v>
      </c>
      <c r="G14">
        <v>17.92736</v>
      </c>
      <c r="H14">
        <v>18.98376</v>
      </c>
      <c r="I14">
        <v>20.84</v>
      </c>
      <c r="J14" s="3">
        <f t="shared" si="0"/>
        <v>19.250373333333332</v>
      </c>
      <c r="K14">
        <f t="shared" si="1"/>
        <v>1.4745100693224624</v>
      </c>
    </row>
    <row r="15" spans="3:11" x14ac:dyDescent="0.3">
      <c r="E15" s="5"/>
    </row>
    <row r="16" spans="3:11" x14ac:dyDescent="0.3">
      <c r="J16" s="5" t="s">
        <v>3</v>
      </c>
      <c r="K16" t="s">
        <v>4</v>
      </c>
    </row>
    <row r="17" spans="4:11" x14ac:dyDescent="0.3">
      <c r="D17" t="s">
        <v>15</v>
      </c>
      <c r="E17" s="5">
        <v>0</v>
      </c>
      <c r="G17">
        <v>100</v>
      </c>
      <c r="H17">
        <v>100</v>
      </c>
      <c r="I17">
        <v>100</v>
      </c>
      <c r="J17" s="1">
        <v>100</v>
      </c>
      <c r="K17">
        <f>STDEV(G17:I17)</f>
        <v>0</v>
      </c>
    </row>
    <row r="18" spans="4:11" x14ac:dyDescent="0.3">
      <c r="E18" s="5">
        <v>10</v>
      </c>
      <c r="G18" s="2">
        <v>70.764300000000006</v>
      </c>
      <c r="H18">
        <v>68.927999999999997</v>
      </c>
      <c r="I18">
        <v>69.738</v>
      </c>
      <c r="J18" s="4">
        <f>AVERAGE(G18:I18)</f>
        <v>69.810099999999991</v>
      </c>
      <c r="K18">
        <f t="shared" ref="K18:K21" si="2">STDEV(G18:I18)</f>
        <v>0.92027073733766407</v>
      </c>
    </row>
    <row r="19" spans="4:11" x14ac:dyDescent="0.3">
      <c r="E19" s="5">
        <v>20</v>
      </c>
      <c r="G19">
        <v>36.983699999999999</v>
      </c>
      <c r="H19">
        <v>40.365720000000003</v>
      </c>
      <c r="I19">
        <v>37.875599999999999</v>
      </c>
      <c r="J19" s="4">
        <f t="shared" ref="J19:J21" si="3">AVERAGE(G19:I19)</f>
        <v>38.408340000000003</v>
      </c>
      <c r="K19">
        <f t="shared" si="2"/>
        <v>1.7528188014737887</v>
      </c>
    </row>
    <row r="20" spans="4:11" x14ac:dyDescent="0.3">
      <c r="E20" s="5">
        <v>30</v>
      </c>
      <c r="G20">
        <v>18.762499999999999</v>
      </c>
      <c r="H20">
        <v>20.7361</v>
      </c>
      <c r="I20">
        <v>21.883700000000001</v>
      </c>
      <c r="J20" s="4">
        <f t="shared" si="3"/>
        <v>20.460766666666668</v>
      </c>
      <c r="K20">
        <f t="shared" si="2"/>
        <v>1.5787110860867912</v>
      </c>
    </row>
    <row r="21" spans="4:11" x14ac:dyDescent="0.3">
      <c r="E21" s="5">
        <v>40</v>
      </c>
      <c r="G21">
        <v>4.7362000000000002</v>
      </c>
      <c r="H21">
        <v>5.8338999999999999</v>
      </c>
      <c r="I21">
        <v>3.63897</v>
      </c>
      <c r="J21" s="4">
        <f t="shared" si="3"/>
        <v>4.7363566666666665</v>
      </c>
      <c r="K21">
        <f t="shared" si="2"/>
        <v>1.097465008386749</v>
      </c>
    </row>
    <row r="22" spans="4:11" x14ac:dyDescent="0.3">
      <c r="E22" s="5">
        <v>50</v>
      </c>
      <c r="J22" s="3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A16EC2-FD46-4A9B-8898-CBE13BF22AD3}">
  <dimension ref="C2:K26"/>
  <sheetViews>
    <sheetView workbookViewId="0">
      <selection activeCell="C7" sqref="C7"/>
    </sheetView>
  </sheetViews>
  <sheetFormatPr defaultRowHeight="14.4" x14ac:dyDescent="0.3"/>
  <sheetData>
    <row r="2" spans="3:11" ht="20.399999999999999" x14ac:dyDescent="0.45">
      <c r="C2" s="6" t="s">
        <v>17</v>
      </c>
    </row>
    <row r="4" spans="3:11" x14ac:dyDescent="0.3">
      <c r="H4" s="5" t="s">
        <v>20</v>
      </c>
    </row>
    <row r="7" spans="3:11" x14ac:dyDescent="0.3">
      <c r="C7" s="1" t="s">
        <v>24</v>
      </c>
      <c r="G7" s="5" t="s">
        <v>19</v>
      </c>
      <c r="H7" s="5"/>
    </row>
    <row r="8" spans="3:11" x14ac:dyDescent="0.3">
      <c r="C8" s="1"/>
      <c r="J8" s="1" t="s">
        <v>3</v>
      </c>
      <c r="K8" t="s">
        <v>16</v>
      </c>
    </row>
    <row r="9" spans="3:11" x14ac:dyDescent="0.3">
      <c r="D9" t="s">
        <v>5</v>
      </c>
      <c r="E9" s="1">
        <v>0</v>
      </c>
      <c r="G9">
        <v>100</v>
      </c>
      <c r="H9">
        <v>100</v>
      </c>
      <c r="I9">
        <v>100</v>
      </c>
      <c r="J9" s="1">
        <v>100</v>
      </c>
      <c r="K9">
        <f>STDEV(G9:I9)</f>
        <v>0</v>
      </c>
    </row>
    <row r="10" spans="3:11" x14ac:dyDescent="0.3">
      <c r="E10" s="1">
        <v>10</v>
      </c>
      <c r="G10">
        <v>108.24</v>
      </c>
      <c r="H10">
        <v>102.89</v>
      </c>
      <c r="I10">
        <v>103</v>
      </c>
      <c r="J10" s="1">
        <f>AVERAGE(G10:I10)</f>
        <v>104.71</v>
      </c>
      <c r="K10">
        <f>STDEV(G10:I10)</f>
        <v>3.0575643901641683</v>
      </c>
    </row>
    <row r="11" spans="3:11" x14ac:dyDescent="0.3">
      <c r="E11" s="1">
        <v>20</v>
      </c>
      <c r="G11">
        <v>81.724754244861487</v>
      </c>
      <c r="H11">
        <v>96.867000000000004</v>
      </c>
      <c r="I11">
        <v>114.88956976892599</v>
      </c>
      <c r="J11" s="1">
        <f>AVERAGE(G11:I11)</f>
        <v>97.827108004595814</v>
      </c>
      <c r="K11">
        <f t="shared" ref="K11:K14" si="0">STDEV(G11:I11)</f>
        <v>16.603240729498452</v>
      </c>
    </row>
    <row r="12" spans="3:11" x14ac:dyDescent="0.3">
      <c r="E12" s="1">
        <v>30</v>
      </c>
      <c r="G12">
        <v>96.369845525341503</v>
      </c>
      <c r="H12">
        <v>89.845600000000005</v>
      </c>
      <c r="I12">
        <v>80.375973445678497</v>
      </c>
      <c r="J12" s="1">
        <f>AVERAGE(G12:I12)</f>
        <v>88.86380632367333</v>
      </c>
      <c r="K12">
        <f t="shared" si="0"/>
        <v>8.0420100187895969</v>
      </c>
    </row>
    <row r="13" spans="3:11" x14ac:dyDescent="0.3">
      <c r="E13" s="1">
        <v>40</v>
      </c>
      <c r="G13">
        <v>83.652495850887277</v>
      </c>
      <c r="H13">
        <v>79.253</v>
      </c>
      <c r="I13">
        <v>72.526490488956981</v>
      </c>
      <c r="J13" s="1">
        <f>AVERAGE(G13:I13)</f>
        <v>78.477328779948095</v>
      </c>
      <c r="K13">
        <f t="shared" si="0"/>
        <v>5.6034139780706944</v>
      </c>
    </row>
    <row r="14" spans="3:11" x14ac:dyDescent="0.3">
      <c r="E14" s="1">
        <v>50</v>
      </c>
      <c r="G14">
        <v>70.764713392059235</v>
      </c>
      <c r="H14">
        <v>56.367800000000003</v>
      </c>
      <c r="I14">
        <v>56.57155623643559</v>
      </c>
      <c r="J14" s="1">
        <f>AVERAGE(G14:I14)</f>
        <v>61.234689876164943</v>
      </c>
      <c r="K14">
        <f t="shared" si="0"/>
        <v>8.2538712317974721</v>
      </c>
    </row>
    <row r="15" spans="3:11" x14ac:dyDescent="0.3">
      <c r="J15" s="1"/>
    </row>
    <row r="16" spans="3:11" x14ac:dyDescent="0.3">
      <c r="J16" s="1" t="s">
        <v>3</v>
      </c>
      <c r="K16" t="s">
        <v>4</v>
      </c>
    </row>
    <row r="17" spans="4:11" x14ac:dyDescent="0.3">
      <c r="D17" t="s">
        <v>1</v>
      </c>
      <c r="E17" s="1">
        <v>0</v>
      </c>
      <c r="G17">
        <v>100</v>
      </c>
      <c r="H17">
        <v>100</v>
      </c>
      <c r="I17">
        <v>100</v>
      </c>
      <c r="J17" s="1">
        <v>100</v>
      </c>
      <c r="K17">
        <f t="shared" ref="K17:K22" si="1">STDEV(G17:I17)</f>
        <v>0</v>
      </c>
    </row>
    <row r="18" spans="4:11" x14ac:dyDescent="0.3">
      <c r="E18" s="1">
        <v>10</v>
      </c>
      <c r="G18">
        <v>69.852000000000004</v>
      </c>
      <c r="H18">
        <v>72.837599999999995</v>
      </c>
      <c r="I18">
        <v>77.572999999999993</v>
      </c>
      <c r="J18" s="1">
        <f>AVERAGE(G18:I18)</f>
        <v>73.420866666666655</v>
      </c>
      <c r="K18">
        <f t="shared" si="1"/>
        <v>3.8934059964680405</v>
      </c>
    </row>
    <row r="19" spans="4:11" x14ac:dyDescent="0.3">
      <c r="E19" s="1">
        <v>20</v>
      </c>
      <c r="G19">
        <v>79.727999999999994</v>
      </c>
      <c r="H19">
        <v>78.262699999999995</v>
      </c>
      <c r="I19">
        <v>64.638000000000005</v>
      </c>
      <c r="J19" s="1">
        <f t="shared" ref="J19:J22" si="2">AVERAGE(G19:I19)</f>
        <v>74.209566666666674</v>
      </c>
      <c r="K19">
        <f t="shared" si="1"/>
        <v>8.3215348562229341</v>
      </c>
    </row>
    <row r="20" spans="4:11" x14ac:dyDescent="0.3">
      <c r="E20" s="1">
        <v>30</v>
      </c>
      <c r="G20">
        <v>50.243000000000002</v>
      </c>
      <c r="H20">
        <v>42.938800000000001</v>
      </c>
      <c r="I20">
        <v>39.973999999999997</v>
      </c>
      <c r="J20" s="1">
        <f t="shared" si="2"/>
        <v>44.385266666666666</v>
      </c>
      <c r="K20">
        <f t="shared" si="1"/>
        <v>5.2851007193177839</v>
      </c>
    </row>
    <row r="21" spans="4:11" x14ac:dyDescent="0.3">
      <c r="E21" s="1">
        <v>40</v>
      </c>
      <c r="G21">
        <v>54.07</v>
      </c>
      <c r="H21">
        <v>37.373199999999997</v>
      </c>
      <c r="I21">
        <v>18.439</v>
      </c>
      <c r="J21" s="1">
        <f t="shared" si="2"/>
        <v>36.627399999999994</v>
      </c>
      <c r="K21">
        <f t="shared" si="1"/>
        <v>17.827204028674853</v>
      </c>
    </row>
    <row r="22" spans="4:11" x14ac:dyDescent="0.3">
      <c r="E22" s="1">
        <v>50</v>
      </c>
      <c r="G22">
        <v>15.875</v>
      </c>
      <c r="H22">
        <v>12.876799999999999</v>
      </c>
      <c r="I22">
        <v>7.5355999999999996</v>
      </c>
      <c r="J22" s="1">
        <f t="shared" si="2"/>
        <v>12.095799999999999</v>
      </c>
      <c r="K22">
        <f t="shared" si="1"/>
        <v>4.2242003787699272</v>
      </c>
    </row>
    <row r="26" spans="4:11" x14ac:dyDescent="0.3">
      <c r="E26" s="1"/>
      <c r="J26" s="1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698B7D-A178-48B0-BE7F-740DEBF2D023}">
  <dimension ref="C2:K22"/>
  <sheetViews>
    <sheetView workbookViewId="0">
      <selection activeCell="P17" sqref="P17"/>
    </sheetView>
  </sheetViews>
  <sheetFormatPr defaultRowHeight="14.4" x14ac:dyDescent="0.3"/>
  <sheetData>
    <row r="2" spans="3:11" ht="20.399999999999999" x14ac:dyDescent="0.45">
      <c r="C2" s="6" t="s">
        <v>17</v>
      </c>
    </row>
    <row r="4" spans="3:11" x14ac:dyDescent="0.3">
      <c r="H4" s="5" t="s">
        <v>12</v>
      </c>
    </row>
    <row r="7" spans="3:11" x14ac:dyDescent="0.3">
      <c r="C7" s="1" t="s">
        <v>22</v>
      </c>
      <c r="G7" s="5" t="s">
        <v>19</v>
      </c>
      <c r="H7" s="5"/>
    </row>
    <row r="8" spans="3:11" x14ac:dyDescent="0.3">
      <c r="J8" s="1" t="s">
        <v>3</v>
      </c>
      <c r="K8" t="s">
        <v>4</v>
      </c>
    </row>
    <row r="9" spans="3:11" x14ac:dyDescent="0.3">
      <c r="D9" t="s">
        <v>5</v>
      </c>
      <c r="E9" s="1">
        <v>0</v>
      </c>
      <c r="G9">
        <v>100</v>
      </c>
      <c r="H9">
        <v>100</v>
      </c>
      <c r="I9">
        <v>100</v>
      </c>
      <c r="J9" s="1">
        <v>100</v>
      </c>
      <c r="K9">
        <v>0</v>
      </c>
    </row>
    <row r="10" spans="3:11" x14ac:dyDescent="0.3">
      <c r="E10" s="1">
        <v>10</v>
      </c>
      <c r="G10">
        <v>102</v>
      </c>
      <c r="H10">
        <v>98.382000000000005</v>
      </c>
      <c r="I10">
        <v>93.80437338349401</v>
      </c>
      <c r="J10" s="1">
        <f>AVERAGE(G10:I10)</f>
        <v>98.062124461164672</v>
      </c>
      <c r="K10">
        <v>5.7951831566043461</v>
      </c>
    </row>
    <row r="11" spans="3:11" x14ac:dyDescent="0.3">
      <c r="E11" s="1">
        <v>20</v>
      </c>
      <c r="G11">
        <v>93.659769574417993</v>
      </c>
      <c r="H11">
        <v>103.2871</v>
      </c>
      <c r="I11">
        <v>115.079003056666</v>
      </c>
      <c r="J11" s="1">
        <f t="shared" ref="J11:J14" si="0">AVERAGE(G11:I11)</f>
        <v>104.00862421036133</v>
      </c>
      <c r="K11">
        <v>15.145685243115715</v>
      </c>
    </row>
    <row r="12" spans="3:11" x14ac:dyDescent="0.3">
      <c r="E12" s="1">
        <v>30</v>
      </c>
      <c r="G12">
        <v>82.608041382553495</v>
      </c>
      <c r="H12">
        <v>88.261099999999999</v>
      </c>
      <c r="I12">
        <v>95.800611333176604</v>
      </c>
      <c r="J12" s="1">
        <f t="shared" si="0"/>
        <v>88.889917571910033</v>
      </c>
      <c r="K12">
        <v>9.3285556733634785</v>
      </c>
    </row>
    <row r="13" spans="3:11" x14ac:dyDescent="0.3">
      <c r="E13" s="1">
        <v>40</v>
      </c>
      <c r="G13">
        <v>65.863155419703702</v>
      </c>
      <c r="H13">
        <v>72.126400000000004</v>
      </c>
      <c r="I13">
        <v>74.991770514930593</v>
      </c>
      <c r="J13" s="1">
        <f t="shared" si="0"/>
        <v>70.993775311544766</v>
      </c>
      <c r="K13">
        <v>6.4549056366768154</v>
      </c>
    </row>
    <row r="14" spans="3:11" x14ac:dyDescent="0.3">
      <c r="E14" s="1">
        <v>50</v>
      </c>
      <c r="G14">
        <v>61.245003526922169</v>
      </c>
      <c r="H14">
        <v>46.181699999999999</v>
      </c>
      <c r="I14">
        <v>29.46625911121561</v>
      </c>
      <c r="J14" s="1">
        <f t="shared" si="0"/>
        <v>45.63098754604593</v>
      </c>
      <c r="K14">
        <v>22.470965673940235</v>
      </c>
    </row>
    <row r="15" spans="3:11" x14ac:dyDescent="0.3">
      <c r="E15" s="1"/>
      <c r="J15" s="1"/>
    </row>
    <row r="16" spans="3:11" x14ac:dyDescent="0.3">
      <c r="J16" s="1" t="s">
        <v>3</v>
      </c>
      <c r="K16" t="s">
        <v>4</v>
      </c>
    </row>
    <row r="17" spans="4:11" x14ac:dyDescent="0.3">
      <c r="D17" t="s">
        <v>1</v>
      </c>
      <c r="E17" s="1">
        <v>0</v>
      </c>
      <c r="G17">
        <v>100</v>
      </c>
      <c r="H17">
        <v>100</v>
      </c>
      <c r="I17">
        <v>100</v>
      </c>
      <c r="J17" s="1">
        <v>100</v>
      </c>
      <c r="K17">
        <v>0</v>
      </c>
    </row>
    <row r="18" spans="4:11" x14ac:dyDescent="0.3">
      <c r="E18" s="1">
        <v>10</v>
      </c>
      <c r="G18">
        <v>54.356000000000002</v>
      </c>
      <c r="H18">
        <v>39.722299999999997</v>
      </c>
      <c r="I18">
        <v>23.376999999999999</v>
      </c>
      <c r="J18" s="1">
        <f>AVERAGE(G18:I18)</f>
        <v>39.151766666666667</v>
      </c>
      <c r="K18">
        <f>STDEV(G18:I18)</f>
        <v>15.497378535201783</v>
      </c>
    </row>
    <row r="19" spans="4:11" x14ac:dyDescent="0.3">
      <c r="E19" s="1">
        <v>20</v>
      </c>
      <c r="G19">
        <v>26.952999999999999</v>
      </c>
      <c r="H19">
        <v>19.266269999999999</v>
      </c>
      <c r="I19">
        <v>13.994</v>
      </c>
      <c r="J19" s="1">
        <f t="shared" ref="J19:J22" si="1">AVERAGE(G19:I19)</f>
        <v>20.071089999999998</v>
      </c>
      <c r="K19">
        <f t="shared" ref="K19:K22" si="2">STDEV(G19:I19)</f>
        <v>6.5168797498726416</v>
      </c>
    </row>
    <row r="20" spans="4:11" x14ac:dyDescent="0.3">
      <c r="E20" s="1">
        <v>30</v>
      </c>
      <c r="G20">
        <v>23.646000000000001</v>
      </c>
      <c r="H20">
        <v>18.287199999999999</v>
      </c>
      <c r="I20">
        <v>11.722</v>
      </c>
      <c r="J20" s="1">
        <f t="shared" si="1"/>
        <v>17.885066666666667</v>
      </c>
      <c r="K20">
        <f t="shared" si="2"/>
        <v>5.9721627082099218</v>
      </c>
    </row>
    <row r="21" spans="4:11" x14ac:dyDescent="0.3">
      <c r="E21" s="1">
        <v>40</v>
      </c>
      <c r="G21">
        <v>22.544</v>
      </c>
      <c r="H21">
        <v>14.2872</v>
      </c>
      <c r="I21">
        <v>8.3849999999999998</v>
      </c>
      <c r="J21" s="1">
        <f t="shared" si="1"/>
        <v>15.072066666666666</v>
      </c>
      <c r="K21">
        <f t="shared" si="2"/>
        <v>7.1120554000466942</v>
      </c>
    </row>
    <row r="22" spans="4:11" x14ac:dyDescent="0.3">
      <c r="E22" s="1">
        <v>50</v>
      </c>
      <c r="G22">
        <v>7.165</v>
      </c>
      <c r="H22">
        <v>8.6273800000000005</v>
      </c>
      <c r="I22">
        <v>10.795999999999999</v>
      </c>
      <c r="J22" s="1">
        <f t="shared" si="1"/>
        <v>8.8627933333333342</v>
      </c>
      <c r="K22">
        <f t="shared" si="2"/>
        <v>1.8269112808599484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7EC692-5236-45F5-A3A2-2AC0E04078CC}">
  <dimension ref="B2:K23"/>
  <sheetViews>
    <sheetView zoomScale="90" workbookViewId="0">
      <selection activeCell="C7" sqref="C7"/>
    </sheetView>
  </sheetViews>
  <sheetFormatPr defaultRowHeight="14.4" x14ac:dyDescent="0.3"/>
  <sheetData>
    <row r="2" spans="2:11" ht="20.399999999999999" x14ac:dyDescent="0.45">
      <c r="C2" s="6" t="s">
        <v>17</v>
      </c>
    </row>
    <row r="4" spans="2:11" x14ac:dyDescent="0.3">
      <c r="B4" s="1"/>
      <c r="H4" s="5" t="s">
        <v>13</v>
      </c>
    </row>
    <row r="5" spans="2:11" x14ac:dyDescent="0.3">
      <c r="B5" s="1"/>
    </row>
    <row r="6" spans="2:11" x14ac:dyDescent="0.3">
      <c r="B6" s="1"/>
    </row>
    <row r="7" spans="2:11" x14ac:dyDescent="0.3">
      <c r="B7" s="1"/>
      <c r="C7" s="1" t="s">
        <v>25</v>
      </c>
      <c r="G7" s="5" t="s">
        <v>19</v>
      </c>
      <c r="H7" s="5"/>
    </row>
    <row r="8" spans="2:11" x14ac:dyDescent="0.3">
      <c r="B8" s="1"/>
    </row>
    <row r="9" spans="2:11" x14ac:dyDescent="0.3">
      <c r="B9" s="1"/>
      <c r="J9" s="5" t="s">
        <v>3</v>
      </c>
      <c r="K9" t="s">
        <v>4</v>
      </c>
    </row>
    <row r="10" spans="2:11" x14ac:dyDescent="0.3">
      <c r="B10" s="1"/>
      <c r="D10" t="s">
        <v>5</v>
      </c>
      <c r="E10" s="1">
        <v>0</v>
      </c>
      <c r="G10">
        <v>100</v>
      </c>
      <c r="H10">
        <v>100</v>
      </c>
      <c r="I10">
        <v>100</v>
      </c>
      <c r="J10" s="1">
        <v>100</v>
      </c>
      <c r="K10">
        <v>0</v>
      </c>
    </row>
    <row r="11" spans="2:11" x14ac:dyDescent="0.3">
      <c r="E11" s="1">
        <v>10</v>
      </c>
      <c r="G11">
        <v>88.086352414307854</v>
      </c>
      <c r="H11">
        <v>98.362200000000001</v>
      </c>
      <c r="I11">
        <v>105</v>
      </c>
      <c r="J11" s="1">
        <f>AVERAGE(G11:I11)</f>
        <v>97.149517471435956</v>
      </c>
      <c r="K11">
        <f>STDEV(G11:I11)</f>
        <v>8.5217848981044337</v>
      </c>
    </row>
    <row r="12" spans="2:11" x14ac:dyDescent="0.3">
      <c r="B12" s="1"/>
      <c r="E12" s="1">
        <v>20</v>
      </c>
      <c r="G12">
        <v>96.612505023827296</v>
      </c>
      <c r="H12">
        <v>92.736540000000005</v>
      </c>
      <c r="I12">
        <v>90.716828386059603</v>
      </c>
      <c r="J12" s="1">
        <f t="shared" ref="J12:J15" si="0">AVERAGE(G12:I12)</f>
        <v>93.355291136628963</v>
      </c>
      <c r="K12">
        <f t="shared" ref="K12:K23" si="1">STDEV(G12:I12)</f>
        <v>2.9961459378824773</v>
      </c>
    </row>
    <row r="13" spans="2:11" x14ac:dyDescent="0.3">
      <c r="B13" s="1"/>
      <c r="E13" s="1">
        <v>30</v>
      </c>
      <c r="G13">
        <v>90.072917264741335</v>
      </c>
      <c r="H13">
        <v>86.375299999999996</v>
      </c>
      <c r="I13">
        <v>81.188723660791197</v>
      </c>
      <c r="J13" s="1">
        <f t="shared" si="0"/>
        <v>85.878980308510847</v>
      </c>
      <c r="K13">
        <f t="shared" si="1"/>
        <v>4.4628437038772768</v>
      </c>
    </row>
    <row r="14" spans="2:11" x14ac:dyDescent="0.3">
      <c r="B14" s="1"/>
      <c r="E14" s="1">
        <v>40</v>
      </c>
      <c r="G14">
        <v>63.839926508583567</v>
      </c>
      <c r="H14" s="2">
        <v>67.928700000000006</v>
      </c>
      <c r="I14">
        <v>69.334558190273867</v>
      </c>
      <c r="J14" s="1">
        <f t="shared" si="0"/>
        <v>67.034394899619144</v>
      </c>
      <c r="K14">
        <f t="shared" si="1"/>
        <v>2.8543967031203126</v>
      </c>
    </row>
    <row r="15" spans="2:11" x14ac:dyDescent="0.3">
      <c r="B15" s="1"/>
      <c r="E15" s="1">
        <v>50</v>
      </c>
      <c r="G15">
        <v>73.772750760750995</v>
      </c>
      <c r="H15">
        <v>51.274650000000001</v>
      </c>
      <c r="I15">
        <v>29.369581443417349</v>
      </c>
      <c r="J15" s="1">
        <f t="shared" si="0"/>
        <v>51.472327401389457</v>
      </c>
      <c r="K15">
        <f t="shared" si="1"/>
        <v>22.202244675307369</v>
      </c>
    </row>
    <row r="16" spans="2:11" x14ac:dyDescent="0.3">
      <c r="B16" s="1"/>
      <c r="E16" s="1"/>
    </row>
    <row r="17" spans="2:11" x14ac:dyDescent="0.3">
      <c r="B17" s="1"/>
      <c r="E17" s="1"/>
      <c r="J17" s="5" t="s">
        <v>3</v>
      </c>
      <c r="K17" t="s">
        <v>4</v>
      </c>
    </row>
    <row r="18" spans="2:11" x14ac:dyDescent="0.3">
      <c r="D18" t="s">
        <v>1</v>
      </c>
      <c r="E18" s="1">
        <v>0</v>
      </c>
      <c r="G18">
        <v>100</v>
      </c>
      <c r="H18">
        <v>100</v>
      </c>
      <c r="I18">
        <v>100</v>
      </c>
      <c r="J18" s="1">
        <v>100</v>
      </c>
      <c r="K18">
        <f t="shared" si="1"/>
        <v>0</v>
      </c>
    </row>
    <row r="19" spans="2:11" x14ac:dyDescent="0.3">
      <c r="E19" s="1">
        <v>10</v>
      </c>
      <c r="G19">
        <v>57.993000000000002</v>
      </c>
      <c r="H19">
        <v>45.287300000000002</v>
      </c>
      <c r="I19">
        <v>31.155999999999999</v>
      </c>
      <c r="J19" s="1">
        <f>AVERAGE(G19:I19)</f>
        <v>44.812100000000008</v>
      </c>
      <c r="K19">
        <f t="shared" si="1"/>
        <v>13.42480925488327</v>
      </c>
    </row>
    <row r="20" spans="2:11" x14ac:dyDescent="0.3">
      <c r="E20" s="1">
        <v>20</v>
      </c>
      <c r="G20">
        <v>22.722000000000001</v>
      </c>
      <c r="H20">
        <v>18.726500000000001</v>
      </c>
      <c r="I20">
        <v>16.523399999999999</v>
      </c>
      <c r="J20" s="1">
        <f t="shared" ref="J20:J23" si="2">AVERAGE(G20:I20)</f>
        <v>19.323966666666667</v>
      </c>
      <c r="K20">
        <f t="shared" si="1"/>
        <v>3.1421943452519439</v>
      </c>
    </row>
    <row r="21" spans="2:11" x14ac:dyDescent="0.3">
      <c r="E21" s="1">
        <v>30</v>
      </c>
      <c r="G21">
        <v>12.896000000000001</v>
      </c>
      <c r="H21">
        <v>17.286200000000001</v>
      </c>
      <c r="I21">
        <v>27.466999999999999</v>
      </c>
      <c r="J21" s="1">
        <f t="shared" si="2"/>
        <v>19.2164</v>
      </c>
      <c r="K21">
        <f t="shared" si="1"/>
        <v>7.4748086450423648</v>
      </c>
    </row>
    <row r="22" spans="2:11" x14ac:dyDescent="0.3">
      <c r="E22" s="1">
        <v>40</v>
      </c>
      <c r="G22">
        <v>5.3970000000000002</v>
      </c>
      <c r="H22">
        <v>12.8782</v>
      </c>
      <c r="I22">
        <v>21.925999999999998</v>
      </c>
      <c r="J22" s="1">
        <f t="shared" si="2"/>
        <v>13.400399999999999</v>
      </c>
      <c r="K22">
        <f t="shared" si="1"/>
        <v>8.276864133233067</v>
      </c>
    </row>
    <row r="23" spans="2:11" x14ac:dyDescent="0.3">
      <c r="E23" s="1">
        <v>50</v>
      </c>
      <c r="G23">
        <v>9.6820000000000004</v>
      </c>
      <c r="H23">
        <v>11.827299999999999</v>
      </c>
      <c r="I23">
        <v>16.745000000000001</v>
      </c>
      <c r="J23" s="1">
        <f t="shared" si="2"/>
        <v>12.751433333333333</v>
      </c>
      <c r="K23">
        <f t="shared" si="1"/>
        <v>3.6210508230806946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F51C2F-35BF-4F28-B83F-DA6E735FD4D2}">
  <dimension ref="C2:K22"/>
  <sheetViews>
    <sheetView workbookViewId="0">
      <selection activeCell="C7" sqref="C7"/>
    </sheetView>
  </sheetViews>
  <sheetFormatPr defaultRowHeight="14.4" x14ac:dyDescent="0.3"/>
  <sheetData>
    <row r="2" spans="3:11" ht="20.399999999999999" x14ac:dyDescent="0.45">
      <c r="C2" s="6" t="s">
        <v>17</v>
      </c>
    </row>
    <row r="4" spans="3:11" x14ac:dyDescent="0.3">
      <c r="H4" s="5" t="s">
        <v>14</v>
      </c>
    </row>
    <row r="7" spans="3:11" x14ac:dyDescent="0.3">
      <c r="C7" s="1" t="s">
        <v>26</v>
      </c>
      <c r="G7" s="5" t="s">
        <v>19</v>
      </c>
      <c r="H7" s="5"/>
    </row>
    <row r="8" spans="3:11" x14ac:dyDescent="0.3">
      <c r="J8" s="1" t="s">
        <v>3</v>
      </c>
      <c r="K8" t="s">
        <v>4</v>
      </c>
    </row>
    <row r="9" spans="3:11" x14ac:dyDescent="0.3">
      <c r="D9" t="s">
        <v>5</v>
      </c>
      <c r="E9" s="1">
        <v>0</v>
      </c>
      <c r="G9">
        <v>100</v>
      </c>
      <c r="H9">
        <v>100</v>
      </c>
      <c r="I9">
        <v>100</v>
      </c>
      <c r="J9" s="1">
        <v>100</v>
      </c>
      <c r="K9" t="s">
        <v>4</v>
      </c>
    </row>
    <row r="10" spans="3:11" x14ac:dyDescent="0.3">
      <c r="E10" s="1">
        <v>10</v>
      </c>
      <c r="G10">
        <v>103</v>
      </c>
      <c r="H10">
        <v>101.2873</v>
      </c>
      <c r="I10">
        <v>96.476200802341978</v>
      </c>
      <c r="J10" s="1">
        <f>AVERAGE(G10:I10)</f>
        <v>100.25450026744733</v>
      </c>
      <c r="K10">
        <f>STDEV(G10:I10)</f>
        <v>3.3823062336978773</v>
      </c>
    </row>
    <row r="11" spans="3:11" x14ac:dyDescent="0.3">
      <c r="E11" s="1">
        <v>20</v>
      </c>
      <c r="G11">
        <v>98.064621056055501</v>
      </c>
      <c r="H11">
        <v>105.26115</v>
      </c>
      <c r="I11">
        <v>119.756044670931</v>
      </c>
      <c r="J11" s="1">
        <f t="shared" ref="J11:J14" si="0">AVERAGE(G11:I11)</f>
        <v>107.69393857566217</v>
      </c>
      <c r="K11">
        <v>15.338152731668483</v>
      </c>
    </row>
    <row r="12" spans="3:11" x14ac:dyDescent="0.3">
      <c r="E12" s="1">
        <v>30</v>
      </c>
      <c r="G12">
        <v>106.146806895804</v>
      </c>
      <c r="H12">
        <v>98.276200000000003</v>
      </c>
      <c r="I12">
        <v>93.054645993711006</v>
      </c>
      <c r="J12" s="1">
        <f t="shared" si="0"/>
        <v>99.159217629838338</v>
      </c>
      <c r="K12">
        <v>9.2575557542553462</v>
      </c>
    </row>
    <row r="13" spans="3:11" x14ac:dyDescent="0.3">
      <c r="E13" s="1">
        <v>40</v>
      </c>
      <c r="G13">
        <v>99.71809606418735</v>
      </c>
      <c r="H13">
        <v>93.827299999999994</v>
      </c>
      <c r="I13">
        <v>90.747262279084893</v>
      </c>
      <c r="J13" s="1">
        <f t="shared" si="0"/>
        <v>94.764219447757412</v>
      </c>
      <c r="K13">
        <v>6.3433374023433302</v>
      </c>
    </row>
    <row r="14" spans="3:11" x14ac:dyDescent="0.3">
      <c r="E14" s="1">
        <v>50</v>
      </c>
      <c r="G14">
        <v>80.629946871950551</v>
      </c>
      <c r="H14">
        <v>52.837629999999997</v>
      </c>
      <c r="I14">
        <v>27.418410495500378</v>
      </c>
      <c r="J14" s="1">
        <f t="shared" si="0"/>
        <v>53.628662455816972</v>
      </c>
      <c r="K14">
        <v>37.626238209142564</v>
      </c>
    </row>
    <row r="15" spans="3:11" x14ac:dyDescent="0.3">
      <c r="E15" s="1"/>
      <c r="J15" s="1"/>
    </row>
    <row r="16" spans="3:11" x14ac:dyDescent="0.3">
      <c r="E16" s="1"/>
      <c r="J16" s="1" t="s">
        <v>3</v>
      </c>
      <c r="K16" t="s">
        <v>4</v>
      </c>
    </row>
    <row r="17" spans="4:11" x14ac:dyDescent="0.3">
      <c r="D17" t="s">
        <v>1</v>
      </c>
      <c r="E17" s="1">
        <v>0</v>
      </c>
      <c r="G17">
        <v>100</v>
      </c>
      <c r="H17">
        <v>100</v>
      </c>
      <c r="I17">
        <v>100</v>
      </c>
      <c r="J17" s="1">
        <v>100</v>
      </c>
      <c r="K17">
        <v>0</v>
      </c>
    </row>
    <row r="18" spans="4:11" x14ac:dyDescent="0.3">
      <c r="E18" s="1">
        <v>10</v>
      </c>
      <c r="G18">
        <v>46.945</v>
      </c>
      <c r="H18">
        <v>52.872599999999998</v>
      </c>
      <c r="I18">
        <v>55.250999999999998</v>
      </c>
      <c r="J18" s="1">
        <f>AVERAGE(G18:I18)</f>
        <v>51.689533333333337</v>
      </c>
      <c r="K18">
        <f>STDEV(G18:I18)</f>
        <v>4.277516107898756</v>
      </c>
    </row>
    <row r="19" spans="4:11" x14ac:dyDescent="0.3">
      <c r="E19" s="1">
        <v>20</v>
      </c>
      <c r="G19">
        <v>36.039000000000001</v>
      </c>
      <c r="H19">
        <v>32.892200000000003</v>
      </c>
      <c r="I19">
        <v>29.056999999999999</v>
      </c>
      <c r="J19" s="1">
        <f t="shared" ref="J19:J22" si="1">AVERAGE(G19:I19)</f>
        <v>32.662733333333335</v>
      </c>
      <c r="K19">
        <f t="shared" ref="K19:K22" si="2">STDEV(G19:I19)</f>
        <v>3.496651571622964</v>
      </c>
    </row>
    <row r="20" spans="4:11" x14ac:dyDescent="0.3">
      <c r="E20" s="1">
        <v>30</v>
      </c>
      <c r="G20">
        <v>29.719000000000001</v>
      </c>
      <c r="H20">
        <v>28.872199999999999</v>
      </c>
      <c r="I20">
        <v>23.870999999999999</v>
      </c>
      <c r="J20" s="1">
        <f t="shared" si="1"/>
        <v>27.487399999999997</v>
      </c>
      <c r="K20">
        <f t="shared" si="2"/>
        <v>3.160384356371865</v>
      </c>
    </row>
    <row r="21" spans="4:11" x14ac:dyDescent="0.3">
      <c r="E21" s="1">
        <v>40</v>
      </c>
      <c r="G21">
        <v>19.367999999999999</v>
      </c>
      <c r="H21">
        <v>16.2652</v>
      </c>
      <c r="I21">
        <v>9.1649999999999991</v>
      </c>
      <c r="J21" s="1">
        <f t="shared" si="1"/>
        <v>14.932733333333333</v>
      </c>
      <c r="K21">
        <f t="shared" si="2"/>
        <v>5.2303826641397135</v>
      </c>
    </row>
    <row r="22" spans="4:11" x14ac:dyDescent="0.3">
      <c r="E22" s="1">
        <v>50</v>
      </c>
      <c r="G22">
        <v>10.351000000000001</v>
      </c>
      <c r="H22">
        <v>12.672650000000001</v>
      </c>
      <c r="I22">
        <v>14.304</v>
      </c>
      <c r="J22" s="1">
        <f t="shared" si="1"/>
        <v>12.442550000000002</v>
      </c>
      <c r="K22">
        <f t="shared" si="2"/>
        <v>1.986520011854894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576DAE-FE61-4EBE-BB96-010E7111A1BF}">
  <dimension ref="C2:K22"/>
  <sheetViews>
    <sheetView workbookViewId="0">
      <selection activeCell="O22" sqref="O22"/>
    </sheetView>
  </sheetViews>
  <sheetFormatPr defaultRowHeight="14.4" x14ac:dyDescent="0.3"/>
  <sheetData>
    <row r="2" spans="3:11" ht="20.399999999999999" x14ac:dyDescent="0.45">
      <c r="C2" s="6" t="s">
        <v>17</v>
      </c>
    </row>
    <row r="4" spans="3:11" x14ac:dyDescent="0.3">
      <c r="H4" s="5" t="s">
        <v>21</v>
      </c>
    </row>
    <row r="7" spans="3:11" x14ac:dyDescent="0.3">
      <c r="C7" s="1" t="s">
        <v>27</v>
      </c>
      <c r="G7" s="5" t="s">
        <v>19</v>
      </c>
      <c r="H7" s="5"/>
    </row>
    <row r="8" spans="3:11" x14ac:dyDescent="0.3">
      <c r="J8" s="1" t="s">
        <v>3</v>
      </c>
      <c r="K8" t="s">
        <v>4</v>
      </c>
    </row>
    <row r="9" spans="3:11" x14ac:dyDescent="0.3">
      <c r="D9" t="s">
        <v>5</v>
      </c>
      <c r="E9" s="1">
        <v>0</v>
      </c>
      <c r="G9">
        <v>100</v>
      </c>
      <c r="H9">
        <v>100</v>
      </c>
      <c r="I9">
        <v>100</v>
      </c>
      <c r="J9">
        <v>100</v>
      </c>
      <c r="K9">
        <v>0</v>
      </c>
    </row>
    <row r="10" spans="3:11" x14ac:dyDescent="0.3">
      <c r="E10" s="1">
        <v>10</v>
      </c>
      <c r="G10">
        <v>99.404211371851503</v>
      </c>
      <c r="H10">
        <v>104.7465</v>
      </c>
      <c r="I10">
        <v>111</v>
      </c>
      <c r="J10" s="1">
        <f>AVERAGE(G10:I10)</f>
        <v>105.05023712395051</v>
      </c>
      <c r="K10">
        <f>STDEV(G10:I10)</f>
        <v>5.8038582561537284</v>
      </c>
    </row>
    <row r="11" spans="3:11" x14ac:dyDescent="0.3">
      <c r="E11" s="1">
        <v>20</v>
      </c>
      <c r="G11">
        <v>97.487520798668996</v>
      </c>
      <c r="H11">
        <v>103.27391</v>
      </c>
      <c r="I11">
        <v>110.70055654369155</v>
      </c>
      <c r="J11" s="1">
        <f t="shared" ref="J11:J22" si="0">AVERAGE(G11:I11)</f>
        <v>103.82066244745351</v>
      </c>
      <c r="K11">
        <f t="shared" ref="K11:K22" si="1">STDEV(G11:I11)</f>
        <v>6.6234645072581326</v>
      </c>
    </row>
    <row r="12" spans="3:11" x14ac:dyDescent="0.3">
      <c r="E12" s="1">
        <v>30</v>
      </c>
      <c r="G12">
        <v>94.824717424981358</v>
      </c>
      <c r="H12">
        <v>102.3092</v>
      </c>
      <c r="I12">
        <v>107.73997360720639</v>
      </c>
      <c r="J12" s="1">
        <f t="shared" si="0"/>
        <v>101.6246303440626</v>
      </c>
      <c r="K12">
        <f t="shared" si="1"/>
        <v>6.4847850599305303</v>
      </c>
    </row>
    <row r="13" spans="3:11" x14ac:dyDescent="0.3">
      <c r="E13" s="1">
        <v>40</v>
      </c>
      <c r="G13">
        <v>87.812152160192994</v>
      </c>
      <c r="H13">
        <v>94.298299999999998</v>
      </c>
      <c r="I13">
        <v>96.551724137931046</v>
      </c>
      <c r="J13" s="1">
        <f t="shared" si="0"/>
        <v>92.887392099374679</v>
      </c>
      <c r="K13">
        <f t="shared" si="1"/>
        <v>4.5374029374248064</v>
      </c>
    </row>
    <row r="14" spans="3:11" x14ac:dyDescent="0.3">
      <c r="E14" s="1">
        <v>50</v>
      </c>
      <c r="G14">
        <v>44.766768030294344</v>
      </c>
      <c r="H14">
        <v>30.227399999999999</v>
      </c>
      <c r="I14">
        <v>16.190831372999025</v>
      </c>
      <c r="J14" s="1">
        <f t="shared" si="0"/>
        <v>30.394999801097793</v>
      </c>
      <c r="K14">
        <f t="shared" si="1"/>
        <v>14.288705547754656</v>
      </c>
    </row>
    <row r="15" spans="3:11" x14ac:dyDescent="0.3">
      <c r="J15" s="1"/>
    </row>
    <row r="16" spans="3:11" x14ac:dyDescent="0.3">
      <c r="J16" s="1" t="s">
        <v>3</v>
      </c>
      <c r="K16" t="s">
        <v>4</v>
      </c>
    </row>
    <row r="17" spans="4:11" x14ac:dyDescent="0.3">
      <c r="D17" t="s">
        <v>1</v>
      </c>
      <c r="E17" s="1">
        <v>0</v>
      </c>
      <c r="G17">
        <v>100</v>
      </c>
      <c r="H17">
        <v>100</v>
      </c>
      <c r="I17">
        <v>100</v>
      </c>
      <c r="J17" s="1">
        <f t="shared" si="0"/>
        <v>100</v>
      </c>
      <c r="K17">
        <f t="shared" si="1"/>
        <v>0</v>
      </c>
    </row>
    <row r="18" spans="4:11" x14ac:dyDescent="0.3">
      <c r="E18" s="1">
        <v>10</v>
      </c>
      <c r="G18">
        <v>45.603000000000002</v>
      </c>
      <c r="H18">
        <v>44.873620000000003</v>
      </c>
      <c r="I18">
        <v>37.042999999999999</v>
      </c>
      <c r="J18" s="1">
        <f t="shared" si="0"/>
        <v>42.506540000000001</v>
      </c>
      <c r="K18">
        <f t="shared" si="1"/>
        <v>4.7455980439561056</v>
      </c>
    </row>
    <row r="19" spans="4:11" x14ac:dyDescent="0.3">
      <c r="E19" s="1">
        <v>20</v>
      </c>
      <c r="G19">
        <v>30.68</v>
      </c>
      <c r="H19">
        <v>26.2651</v>
      </c>
      <c r="I19">
        <v>20.343499999999999</v>
      </c>
      <c r="J19" s="1">
        <f t="shared" si="0"/>
        <v>25.762866666666667</v>
      </c>
      <c r="K19">
        <f t="shared" si="1"/>
        <v>5.1865197197478343</v>
      </c>
    </row>
    <row r="20" spans="4:11" x14ac:dyDescent="0.3">
      <c r="E20" s="1">
        <v>30</v>
      </c>
      <c r="G20">
        <v>27.608000000000001</v>
      </c>
      <c r="H20">
        <v>22.9284</v>
      </c>
      <c r="I20">
        <v>19.670000000000002</v>
      </c>
      <c r="J20" s="1">
        <f t="shared" si="0"/>
        <v>23.402133333333335</v>
      </c>
      <c r="K20">
        <f t="shared" si="1"/>
        <v>3.9901476731235723</v>
      </c>
    </row>
    <row r="21" spans="4:11" x14ac:dyDescent="0.3">
      <c r="E21" s="1">
        <v>40</v>
      </c>
      <c r="G21">
        <v>22.015000000000001</v>
      </c>
      <c r="H21">
        <v>19.276399999999999</v>
      </c>
      <c r="I21">
        <v>14.334</v>
      </c>
      <c r="J21" s="1">
        <f t="shared" si="0"/>
        <v>18.541799999999999</v>
      </c>
      <c r="K21">
        <f t="shared" si="1"/>
        <v>3.8928354858637291</v>
      </c>
    </row>
    <row r="22" spans="4:11" x14ac:dyDescent="0.3">
      <c r="E22" s="1">
        <v>50</v>
      </c>
      <c r="G22">
        <v>16.21</v>
      </c>
      <c r="H22">
        <v>7.0928740000000001</v>
      </c>
      <c r="I22">
        <v>7.6855000000000002</v>
      </c>
      <c r="J22" s="1">
        <f t="shared" si="0"/>
        <v>10.329458000000001</v>
      </c>
      <c r="K22">
        <f t="shared" si="1"/>
        <v>5.1013117973999558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60DC9D-A1E7-4220-A654-5B6A553699AE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9</vt:i4>
      </vt:variant>
    </vt:vector>
  </HeadingPairs>
  <TitlesOfParts>
    <vt:vector size="9" baseType="lpstr">
      <vt:lpstr>No Cmpd</vt:lpstr>
      <vt:lpstr>Cmpd No. 3</vt:lpstr>
      <vt:lpstr>Cmpd No. 9</vt:lpstr>
      <vt:lpstr>Cmpd No. 23</vt:lpstr>
      <vt:lpstr>Cmpd No. 29</vt:lpstr>
      <vt:lpstr>Cmpd No. 30</vt:lpstr>
      <vt:lpstr>Cmpd No. 31</vt:lpstr>
      <vt:lpstr>Cmpd 32</vt:lpstr>
      <vt:lpstr>List2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Matic Legiša</dc:creator>
  <cp:lastModifiedBy>Matic Legiša</cp:lastModifiedBy>
  <cp:lastPrinted>2024-09-25T12:59:40Z</cp:lastPrinted>
  <dcterms:created xsi:type="dcterms:W3CDTF">2024-07-31T07:05:25Z</dcterms:created>
  <dcterms:modified xsi:type="dcterms:W3CDTF">2024-10-04T06:27:23Z</dcterms:modified>
</cp:coreProperties>
</file>