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85" windowWidth="27795" windowHeight="12855"/>
  </bookViews>
  <sheets>
    <sheet name="Density" sheetId="1" r:id="rId1"/>
    <sheet name="Sheet3" sheetId="3" r:id="rId2"/>
  </sheets>
  <definedNames>
    <definedName name="_xlnm.Print_Area" localSheetId="0">Density!$A$1:$G$26</definedName>
  </definedNames>
  <calcPr calcId="145621"/>
</workbook>
</file>

<file path=xl/calcChain.xml><?xml version="1.0" encoding="utf-8"?>
<calcChain xmlns="http://schemas.openxmlformats.org/spreadsheetml/2006/main">
  <c r="D12" i="1" l="1"/>
  <c r="F7" i="1" l="1"/>
  <c r="D3" i="1"/>
  <c r="D7" i="1" s="1"/>
  <c r="C12" i="1" l="1"/>
  <c r="B12" i="1"/>
  <c r="F19" i="1" s="1"/>
  <c r="G7" i="1"/>
  <c r="D19" i="1" l="1"/>
  <c r="D20" i="1"/>
  <c r="F20" i="1"/>
  <c r="D21" i="1"/>
  <c r="F21" i="1"/>
  <c r="D13" i="1"/>
  <c r="G21" i="1" s="1"/>
  <c r="B13" i="1"/>
  <c r="G19" i="1" s="1"/>
  <c r="C13" i="1"/>
  <c r="G20" i="1" s="1"/>
  <c r="E19" i="1" l="1"/>
  <c r="E21" i="1"/>
  <c r="E20" i="1"/>
</calcChain>
</file>

<file path=xl/comments1.xml><?xml version="1.0" encoding="utf-8"?>
<comments xmlns="http://schemas.openxmlformats.org/spreadsheetml/2006/main">
  <authors>
    <author>Barbara Horvat</author>
  </authors>
  <commentList>
    <comment ref="A11" authorId="0">
      <text>
        <r>
          <rPr>
            <b/>
            <sz val="9"/>
            <color indexed="81"/>
            <rFont val="Tahoma"/>
            <charset val="1"/>
          </rPr>
          <t>Barbara Horvat:</t>
        </r>
        <r>
          <rPr>
            <sz val="9"/>
            <color indexed="81"/>
            <rFont val="Tahoma"/>
            <charset val="1"/>
          </rPr>
          <t xml:space="preserve">
Mass of inclusion can be varied.</t>
        </r>
      </text>
    </comment>
  </commentList>
</comments>
</file>

<file path=xl/sharedStrings.xml><?xml version="1.0" encoding="utf-8"?>
<sst xmlns="http://schemas.openxmlformats.org/spreadsheetml/2006/main" count="40" uniqueCount="35">
  <si>
    <t>MKb: µ</t>
  </si>
  <si>
    <t>MKb PUR-0: µ</t>
  </si>
  <si>
    <t>MKb PUR-1: µ</t>
  </si>
  <si>
    <t>MKb PUR-2: µ</t>
  </si>
  <si>
    <t>PUR-0</t>
  </si>
  <si>
    <t>PUR-1</t>
  </si>
  <si>
    <t>PUR-2</t>
  </si>
  <si>
    <t>Geometrical density</t>
  </si>
  <si>
    <t>Skeletal density</t>
  </si>
  <si>
    <t>Alkali</t>
  </si>
  <si>
    <t>H2O in alkali</t>
  </si>
  <si>
    <t>m [g]</t>
  </si>
  <si>
    <t>Inclusion in the composite with its skeletal density</t>
  </si>
  <si>
    <t>Inclusion in the composite with its geometrical density</t>
  </si>
  <si>
    <t>AAM slurry</t>
  </si>
  <si>
    <t>Precursor</t>
  </si>
  <si>
    <t>H2O added</t>
  </si>
  <si>
    <t>Ingredient</t>
  </si>
  <si>
    <t>Specifications of alkali</t>
  </si>
  <si>
    <t>m%</t>
  </si>
  <si>
    <t>Na2O</t>
  </si>
  <si>
    <t>SiO2</t>
  </si>
  <si>
    <t>H2O</t>
  </si>
  <si>
    <t>AAM solid</t>
  </si>
  <si>
    <t>AAM mixture</t>
  </si>
  <si>
    <t>Inclusion</t>
  </si>
  <si>
    <t>m% in AAM slurry [/]</t>
  </si>
  <si>
    <t>m% in AAM solid [/]</t>
  </si>
  <si>
    <t>Measurements</t>
  </si>
  <si>
    <t>Results</t>
  </si>
  <si>
    <t>Sample\Densities [kg/l]</t>
  </si>
  <si>
    <t>Geometrical density of the composite (Geometrical density of MKb and skeletal of PUR), calculated on AAM slurry</t>
  </si>
  <si>
    <t>Geometrical density of the composite (Geometrical density of MKb and skeletal of PUR), calculated on AAM solid</t>
  </si>
  <si>
    <t>Geometrical density of the composite (Geometrical density of MKb and geometrical of PUR), calculated on AAM slurry</t>
  </si>
  <si>
    <t>Geometrical density of the composite (Geometrical density of MKb and geometrical of PUR), calculated on AAM solid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</si>
</sst>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7F7F7F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4" fillId="3" borderId="5" applyNumberFormat="0" applyAlignment="0" applyProtection="0"/>
    <xf numFmtId="0" fontId="5" fillId="4" borderId="6" applyNumberFormat="0" applyAlignment="0" applyProtection="0"/>
    <xf numFmtId="0" fontId="3" fillId="5" borderId="7" applyNumberFormat="0" applyFont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5" fillId="4" borderId="22" xfId="3" applyBorder="1" applyAlignment="1" applyProtection="1">
      <alignment horizontal="center"/>
      <protection locked="0"/>
    </xf>
    <xf numFmtId="0" fontId="5" fillId="4" borderId="23" xfId="3" applyBorder="1" applyAlignment="1" applyProtection="1">
      <alignment horizontal="center"/>
      <protection locked="0"/>
    </xf>
    <xf numFmtId="0" fontId="5" fillId="4" borderId="24" xfId="3" applyBorder="1" applyAlignment="1" applyProtection="1">
      <alignment horizontal="center"/>
      <protection locked="0"/>
    </xf>
    <xf numFmtId="0" fontId="1" fillId="2" borderId="0" xfId="1" applyProtection="1"/>
    <xf numFmtId="0" fontId="0" fillId="0" borderId="0" xfId="0" applyProtection="1"/>
    <xf numFmtId="0" fontId="0" fillId="0" borderId="10" xfId="0" applyBorder="1" applyAlignment="1" applyProtection="1">
      <alignment horizontal="center"/>
    </xf>
    <xf numFmtId="0" fontId="0" fillId="5" borderId="11" xfId="4" applyFont="1" applyBorder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Protection="1"/>
    <xf numFmtId="0" fontId="4" fillId="3" borderId="5" xfId="2" applyAlignment="1" applyProtection="1">
      <alignment horizontal="center"/>
    </xf>
    <xf numFmtId="0" fontId="0" fillId="5" borderId="7" xfId="4" applyFont="1" applyAlignment="1" applyProtection="1">
      <alignment horizontal="center"/>
    </xf>
    <xf numFmtId="0" fontId="0" fillId="5" borderId="7" xfId="4" applyFont="1" applyAlignment="1" applyProtection="1">
      <alignment horizontal="center" vertical="center"/>
    </xf>
    <xf numFmtId="0" fontId="2" fillId="5" borderId="7" xfId="4" applyFont="1" applyAlignment="1" applyProtection="1">
      <alignment horizontal="center"/>
    </xf>
    <xf numFmtId="0" fontId="2" fillId="5" borderId="7" xfId="4" applyFont="1" applyAlignment="1" applyProtection="1">
      <alignment horizontal="center" vertical="center"/>
    </xf>
    <xf numFmtId="0" fontId="1" fillId="2" borderId="0" xfId="1" applyBorder="1" applyProtection="1"/>
    <xf numFmtId="0" fontId="5" fillId="4" borderId="13" xfId="3" applyBorder="1" applyAlignment="1" applyProtection="1">
      <alignment horizontal="center"/>
    </xf>
    <xf numFmtId="0" fontId="2" fillId="0" borderId="0" xfId="0" applyFont="1" applyBorder="1" applyProtection="1"/>
    <xf numFmtId="0" fontId="7" fillId="0" borderId="21" xfId="5" applyFont="1" applyBorder="1" applyProtection="1"/>
    <xf numFmtId="0" fontId="7" fillId="0" borderId="10" xfId="5" applyFont="1" applyBorder="1" applyProtection="1"/>
    <xf numFmtId="0" fontId="7" fillId="0" borderId="0" xfId="5" applyFont="1" applyBorder="1" applyProtection="1"/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2" fillId="0" borderId="1" xfId="0" applyFont="1" applyBorder="1" applyAlignment="1" applyProtection="1">
      <alignment horizontal="right"/>
    </xf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14" xfId="0" applyFont="1" applyBorder="1" applyProtection="1"/>
    <xf numFmtId="0" fontId="2" fillId="8" borderId="14" xfId="0" applyFont="1" applyFill="1" applyBorder="1" applyAlignment="1" applyProtection="1">
      <alignment horizontal="right"/>
    </xf>
    <xf numFmtId="0" fontId="0" fillId="0" borderId="14" xfId="0" applyBorder="1" applyProtection="1"/>
    <xf numFmtId="0" fontId="2" fillId="0" borderId="12" xfId="0" applyFont="1" applyBorder="1" applyProtection="1"/>
    <xf numFmtId="0" fontId="0" fillId="6" borderId="15" xfId="0" applyFill="1" applyBorder="1" applyProtection="1"/>
    <xf numFmtId="0" fontId="0" fillId="7" borderId="16" xfId="0" applyFill="1" applyBorder="1" applyProtection="1"/>
    <xf numFmtId="0" fontId="0" fillId="6" borderId="17" xfId="0" applyFill="1" applyBorder="1" applyProtection="1"/>
    <xf numFmtId="0" fontId="0" fillId="7" borderId="18" xfId="0" applyFill="1" applyBorder="1" applyProtection="1"/>
    <xf numFmtId="0" fontId="0" fillId="6" borderId="19" xfId="0" applyFill="1" applyBorder="1" applyProtection="1"/>
    <xf numFmtId="0" fontId="0" fillId="7" borderId="20" xfId="0" applyFill="1" applyBorder="1" applyProtection="1"/>
    <xf numFmtId="0" fontId="2" fillId="0" borderId="14" xfId="0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right"/>
    </xf>
    <xf numFmtId="0" fontId="2" fillId="0" borderId="3" xfId="0" applyFont="1" applyBorder="1" applyProtection="1"/>
    <xf numFmtId="0" fontId="2" fillId="0" borderId="4" xfId="0" applyFont="1" applyBorder="1" applyProtection="1"/>
  </cellXfs>
  <cellStyles count="6">
    <cellStyle name="Explanatory Text" xfId="5" builtinId="53"/>
    <cellStyle name="Input" xfId="2" builtinId="20"/>
    <cellStyle name="Neutral" xfId="1" builtinId="28"/>
    <cellStyle name="Normal" xfId="0" builtinId="0"/>
    <cellStyle name="Note" xfId="4" builtinId="1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showGridLines="0" tabSelected="1"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21" style="10" customWidth="1"/>
    <col min="2" max="2" width="11.85546875" style="10" customWidth="1"/>
    <col min="3" max="3" width="12" style="10" customWidth="1"/>
    <col min="4" max="4" width="17" style="10" customWidth="1"/>
    <col min="5" max="5" width="16.85546875" style="10" customWidth="1"/>
    <col min="6" max="7" width="15.28515625" style="10" customWidth="1"/>
    <col min="8" max="8" width="21.28515625" style="10" customWidth="1"/>
    <col min="9" max="9" width="21.140625" style="10" customWidth="1"/>
    <col min="10" max="12" width="9.140625" style="10"/>
    <col min="13" max="13" width="10.7109375" style="10" bestFit="1" customWidth="1"/>
    <col min="14" max="16384" width="9.140625" style="10"/>
  </cols>
  <sheetData>
    <row r="1" spans="1:11" s="4" customFormat="1" x14ac:dyDescent="0.25">
      <c r="A1" s="4" t="s">
        <v>18</v>
      </c>
    </row>
    <row r="2" spans="1:11" s="5" customFormat="1" x14ac:dyDescent="0.25">
      <c r="B2" s="6" t="s">
        <v>20</v>
      </c>
      <c r="C2" s="6" t="s">
        <v>21</v>
      </c>
      <c r="D2" s="7" t="s">
        <v>22</v>
      </c>
    </row>
    <row r="3" spans="1:11" x14ac:dyDescent="0.25">
      <c r="A3" s="8" t="s">
        <v>19</v>
      </c>
      <c r="B3" s="9">
        <v>16.899999999999999</v>
      </c>
      <c r="C3" s="9">
        <v>27.5</v>
      </c>
      <c r="D3" s="7">
        <f>100-B3-C3</f>
        <v>55.599999999999994</v>
      </c>
    </row>
    <row r="5" spans="1:11" s="4" customFormat="1" x14ac:dyDescent="0.25">
      <c r="A5" s="4" t="s">
        <v>24</v>
      </c>
    </row>
    <row r="6" spans="1:11" x14ac:dyDescent="0.25">
      <c r="A6" s="8" t="s">
        <v>17</v>
      </c>
      <c r="B6" s="11" t="s">
        <v>15</v>
      </c>
      <c r="C6" s="11" t="s">
        <v>9</v>
      </c>
      <c r="D6" s="12" t="s">
        <v>10</v>
      </c>
      <c r="E6" s="11" t="s">
        <v>16</v>
      </c>
      <c r="F6" s="13" t="s">
        <v>14</v>
      </c>
      <c r="G6" s="14" t="s">
        <v>23</v>
      </c>
      <c r="I6" s="5"/>
      <c r="J6" s="5"/>
      <c r="K6" s="5"/>
    </row>
    <row r="7" spans="1:11" x14ac:dyDescent="0.25">
      <c r="A7" s="8" t="s">
        <v>11</v>
      </c>
      <c r="B7" s="11">
        <v>50</v>
      </c>
      <c r="C7" s="11">
        <v>33</v>
      </c>
      <c r="D7" s="12">
        <f>D3*C7/100</f>
        <v>18.347999999999999</v>
      </c>
      <c r="E7" s="11">
        <v>0</v>
      </c>
      <c r="F7" s="15">
        <f>B7+C7+E7</f>
        <v>83</v>
      </c>
      <c r="G7" s="14">
        <f>F7-D7-E7</f>
        <v>64.652000000000001</v>
      </c>
      <c r="I7" s="5"/>
      <c r="J7" s="5"/>
      <c r="K7" s="5"/>
    </row>
    <row r="8" spans="1:11" x14ac:dyDescent="0.25">
      <c r="B8" s="5"/>
      <c r="C8" s="5"/>
      <c r="D8" s="5"/>
      <c r="E8" s="5"/>
      <c r="F8" s="5"/>
      <c r="G8" s="5"/>
      <c r="I8" s="5"/>
      <c r="J8" s="5"/>
      <c r="K8" s="5"/>
    </row>
    <row r="9" spans="1:11" s="4" customFormat="1" x14ac:dyDescent="0.25">
      <c r="A9" s="4" t="s">
        <v>25</v>
      </c>
      <c r="I9" s="16"/>
      <c r="J9" s="16"/>
      <c r="K9" s="16"/>
    </row>
    <row r="10" spans="1:11" ht="15.75" thickBot="1" x14ac:dyDescent="0.3">
      <c r="A10" s="8" t="s">
        <v>17</v>
      </c>
      <c r="B10" s="17" t="s">
        <v>4</v>
      </c>
      <c r="C10" s="17" t="s">
        <v>5</v>
      </c>
      <c r="D10" s="17" t="s">
        <v>6</v>
      </c>
      <c r="I10" s="18"/>
      <c r="J10" s="18"/>
      <c r="K10" s="18"/>
    </row>
    <row r="11" spans="1:11" ht="15.75" thickBot="1" x14ac:dyDescent="0.3">
      <c r="A11" s="8" t="s">
        <v>11</v>
      </c>
      <c r="B11" s="1">
        <v>3</v>
      </c>
      <c r="C11" s="2">
        <v>3</v>
      </c>
      <c r="D11" s="3">
        <v>3</v>
      </c>
      <c r="I11" s="18"/>
      <c r="J11" s="18"/>
      <c r="K11" s="18"/>
    </row>
    <row r="12" spans="1:11" x14ac:dyDescent="0.25">
      <c r="A12" s="8" t="s">
        <v>26</v>
      </c>
      <c r="B12" s="19">
        <f>B11/$F$7</f>
        <v>3.614457831325301E-2</v>
      </c>
      <c r="C12" s="19">
        <f>C11/$F$7</f>
        <v>3.614457831325301E-2</v>
      </c>
      <c r="D12" s="19">
        <f>D11/$F$7</f>
        <v>3.614457831325301E-2</v>
      </c>
      <c r="I12" s="18"/>
      <c r="J12" s="18"/>
      <c r="K12" s="18"/>
    </row>
    <row r="13" spans="1:11" x14ac:dyDescent="0.25">
      <c r="A13" s="8" t="s">
        <v>27</v>
      </c>
      <c r="B13" s="20">
        <f>B11/$G$7</f>
        <v>4.6402276805048569E-2</v>
      </c>
      <c r="C13" s="20">
        <f t="shared" ref="C13" si="0">C11/$G$7</f>
        <v>4.6402276805048569E-2</v>
      </c>
      <c r="D13" s="20">
        <f>D11/$G$7</f>
        <v>4.6402276805048569E-2</v>
      </c>
      <c r="I13" s="18"/>
      <c r="J13" s="18"/>
      <c r="K13" s="18"/>
    </row>
    <row r="14" spans="1:11" x14ac:dyDescent="0.25">
      <c r="B14" s="21"/>
      <c r="C14" s="21"/>
      <c r="D14" s="21"/>
      <c r="I14" s="18"/>
      <c r="J14" s="18"/>
      <c r="K14" s="18"/>
    </row>
    <row r="15" spans="1:11" s="4" customFormat="1" x14ac:dyDescent="0.25">
      <c r="A15" s="4" t="s">
        <v>29</v>
      </c>
    </row>
    <row r="16" spans="1:11" s="24" customFormat="1" ht="34.5" customHeight="1" thickBot="1" x14ac:dyDescent="0.3">
      <c r="A16" s="22"/>
      <c r="B16" s="23" t="s">
        <v>28</v>
      </c>
      <c r="C16" s="23"/>
      <c r="D16" s="23" t="s">
        <v>12</v>
      </c>
      <c r="E16" s="23"/>
      <c r="F16" s="23" t="s">
        <v>13</v>
      </c>
      <c r="G16" s="23"/>
    </row>
    <row r="17" spans="1:9" s="29" customFormat="1" ht="150.75" thickBot="1" x14ac:dyDescent="0.3">
      <c r="A17" s="22" t="s">
        <v>30</v>
      </c>
      <c r="B17" s="25" t="s">
        <v>7</v>
      </c>
      <c r="C17" s="26" t="s">
        <v>8</v>
      </c>
      <c r="D17" s="27" t="s">
        <v>31</v>
      </c>
      <c r="E17" s="28" t="s">
        <v>32</v>
      </c>
      <c r="F17" s="27" t="s">
        <v>33</v>
      </c>
      <c r="G17" s="28" t="s">
        <v>34</v>
      </c>
    </row>
    <row r="18" spans="1:9" ht="15.75" thickBot="1" x14ac:dyDescent="0.3">
      <c r="A18" s="30" t="s">
        <v>0</v>
      </c>
      <c r="B18" s="31">
        <v>1.83</v>
      </c>
      <c r="C18" s="32">
        <v>2.1368999999999998</v>
      </c>
      <c r="D18" s="33"/>
      <c r="E18" s="5"/>
      <c r="F18" s="5"/>
      <c r="G18" s="5"/>
      <c r="H18" s="5"/>
      <c r="I18" s="5"/>
    </row>
    <row r="19" spans="1:9" x14ac:dyDescent="0.25">
      <c r="A19" s="34" t="s">
        <v>1</v>
      </c>
      <c r="B19" s="35">
        <v>1.72</v>
      </c>
      <c r="C19" s="36">
        <v>2.1579999999999999</v>
      </c>
      <c r="D19" s="37">
        <f>$B$18*C22*(1+B12)/(C22+($B$18*B12))</f>
        <v>1.752896950882205</v>
      </c>
      <c r="E19" s="38">
        <f>$B$18*C22*(1+B13)/(C22+($B$18*B13))</f>
        <v>1.7330930639236337</v>
      </c>
      <c r="F19" s="37">
        <f>$B$18*B22*(1+B12)/(B22+($B$18*B12))</f>
        <v>0.78421450659317771</v>
      </c>
      <c r="G19" s="38">
        <f>$B$18*B22*(1+B13)/(B22+($B$18*B13))</f>
        <v>0.67898032989781176</v>
      </c>
      <c r="H19" s="5"/>
      <c r="I19" s="5"/>
    </row>
    <row r="20" spans="1:9" x14ac:dyDescent="0.25">
      <c r="A20" s="34" t="s">
        <v>2</v>
      </c>
      <c r="B20" s="35">
        <v>1.73</v>
      </c>
      <c r="C20" s="36">
        <v>2.1358999999999999</v>
      </c>
      <c r="D20" s="39">
        <f>$B$18*C23*(1+C12)/(C23+($B$18*C12))</f>
        <v>1.5721837363458129</v>
      </c>
      <c r="E20" s="40">
        <f>$B$18*C23*(1+C13)/(C23+($B$18*C13))</f>
        <v>1.514322759507458</v>
      </c>
      <c r="F20" s="39">
        <f>$B$18*B23*(1+C12)/(B23+($B$18*C12))</f>
        <v>0.9251377806963379</v>
      </c>
      <c r="G20" s="40">
        <f>$B$18*B23*(1+C13)/(B23+($B$18*C13))</f>
        <v>0.8157438416031676</v>
      </c>
      <c r="H20" s="5"/>
      <c r="I20" s="5"/>
    </row>
    <row r="21" spans="1:9" ht="15.75" thickBot="1" x14ac:dyDescent="0.3">
      <c r="A21" s="34" t="s">
        <v>3</v>
      </c>
      <c r="B21" s="35">
        <v>1.62</v>
      </c>
      <c r="C21" s="36">
        <v>2.1633</v>
      </c>
      <c r="D21" s="41">
        <f>$B$18*C24*(1+D12)/(C24+($B$18*D12))</f>
        <v>1.5275283194583624</v>
      </c>
      <c r="E21" s="42">
        <f>$B$18*C24*(1+D13)/(C24+($B$18*D13))</f>
        <v>1.4619913256034613</v>
      </c>
      <c r="F21" s="41">
        <f>$B$18*B24*(1+D12)/(B24+($B$18*D12))</f>
        <v>0.92678883910113885</v>
      </c>
      <c r="G21" s="42">
        <f>$B$18*B24*(1+D13)/(B24+($B$18*D13))</f>
        <v>0.81737602416508703</v>
      </c>
      <c r="H21" s="5"/>
      <c r="I21" s="5"/>
    </row>
    <row r="22" spans="1:9" x14ac:dyDescent="0.25">
      <c r="A22" s="30" t="s">
        <v>4</v>
      </c>
      <c r="B22" s="31">
        <v>4.6649999999999997E-2</v>
      </c>
      <c r="C22" s="32">
        <v>0.80940000000000001</v>
      </c>
      <c r="G22" s="5"/>
      <c r="H22" s="5"/>
      <c r="I22" s="5"/>
    </row>
    <row r="23" spans="1:9" x14ac:dyDescent="0.25">
      <c r="A23" s="43" t="s">
        <v>5</v>
      </c>
      <c r="B23" s="33">
        <v>6.3020000000000007E-2</v>
      </c>
      <c r="C23" s="36">
        <v>0.32100000000000001</v>
      </c>
      <c r="G23" s="5"/>
      <c r="H23" s="5"/>
      <c r="I23" s="5"/>
    </row>
    <row r="24" spans="1:9" ht="15.75" thickBot="1" x14ac:dyDescent="0.3">
      <c r="A24" s="44" t="s">
        <v>6</v>
      </c>
      <c r="B24" s="45">
        <v>6.3240000000000005E-2</v>
      </c>
      <c r="C24" s="46">
        <v>0.27410000000000001</v>
      </c>
    </row>
    <row r="26" spans="1:9" s="4" customFormat="1" x14ac:dyDescent="0.25"/>
  </sheetData>
  <sheetProtection password="D2DF" sheet="1" objects="1" scenarios="1" formatCells="0" selectLockedCells="1"/>
  <mergeCells count="3">
    <mergeCell ref="D16:E16"/>
    <mergeCell ref="B16:C16"/>
    <mergeCell ref="F16:G1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&amp;CPrepared by Barbara Horvat &amp;D</oddHeader>
    <oddFooter>&amp;LDr. Barbara Horvat, uni. dipl. fiz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Density</vt:lpstr>
      <vt:lpstr>Sheet3</vt:lpstr>
      <vt:lpstr>Density!Print_Area</vt:lpstr>
    </vt:vector>
  </TitlesOfParts>
  <Company>ZAG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Horvat</dc:creator>
  <cp:lastModifiedBy>Barbara Horvat</cp:lastModifiedBy>
  <cp:lastPrinted>2023-10-28T11:50:22Z</cp:lastPrinted>
  <dcterms:created xsi:type="dcterms:W3CDTF">2023-10-27T07:26:13Z</dcterms:created>
  <dcterms:modified xsi:type="dcterms:W3CDTF">2023-10-28T20:35:03Z</dcterms:modified>
</cp:coreProperties>
</file>